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embeddings/oleObject2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65" windowWidth="15480" windowHeight="7365" tabRatio="806" firstSheet="1" activeTab="1"/>
  </bookViews>
  <sheets>
    <sheet name="ESNCACU" sheetId="4" state="hidden" r:id="rId1"/>
    <sheet name="ESN_CACU" sheetId="3" r:id="rId2"/>
  </sheets>
  <definedNames>
    <definedName name="_xlnm.Print_Area" localSheetId="1">ESN_CACU!$A$2:$X$40</definedName>
    <definedName name="_xlnm.Print_Area" localSheetId="0">ESNCACU!$B$2:$V$38</definedName>
  </definedNames>
  <calcPr calcId="145621"/>
</workbook>
</file>

<file path=xl/calcChain.xml><?xml version="1.0" encoding="utf-8"?>
<calcChain xmlns="http://schemas.openxmlformats.org/spreadsheetml/2006/main">
  <c r="S20" i="3" l="1"/>
  <c r="S18" i="3"/>
  <c r="E13" i="3"/>
  <c r="D36" i="3"/>
  <c r="D35" i="3"/>
  <c r="D33" i="3"/>
  <c r="D32" i="3"/>
  <c r="D31" i="3"/>
  <c r="D30" i="3"/>
  <c r="D29" i="3"/>
  <c r="S39" i="3"/>
  <c r="Q39" i="3"/>
  <c r="O39" i="3"/>
  <c r="M39" i="3"/>
  <c r="K39" i="3"/>
  <c r="I39" i="3"/>
  <c r="S38" i="3"/>
  <c r="Q38" i="3"/>
  <c r="O38" i="3"/>
  <c r="M38" i="3"/>
  <c r="K38" i="3"/>
  <c r="I38" i="3"/>
  <c r="R30" i="3"/>
  <c r="Q30" i="3"/>
  <c r="P30" i="3"/>
  <c r="O30" i="3"/>
  <c r="N30" i="3"/>
  <c r="M30" i="3"/>
  <c r="L30" i="3"/>
  <c r="K30" i="3"/>
  <c r="J30" i="3"/>
  <c r="R35" i="3"/>
  <c r="Q35" i="3"/>
  <c r="P35" i="3"/>
  <c r="O35" i="3"/>
  <c r="N35" i="3"/>
  <c r="M35" i="3"/>
  <c r="L35" i="3"/>
  <c r="K35" i="3"/>
  <c r="J35" i="3"/>
  <c r="I35" i="3"/>
  <c r="R34" i="3"/>
  <c r="Q34" i="3"/>
  <c r="P34" i="3"/>
  <c r="O34" i="3"/>
  <c r="N34" i="3"/>
  <c r="M34" i="3"/>
  <c r="L34" i="3"/>
  <c r="K34" i="3"/>
  <c r="J34" i="3"/>
  <c r="I34" i="3"/>
  <c r="R33" i="3"/>
  <c r="Q33" i="3"/>
  <c r="P33" i="3"/>
  <c r="O33" i="3"/>
  <c r="N33" i="3"/>
  <c r="M33" i="3"/>
  <c r="L33" i="3"/>
  <c r="K33" i="3"/>
  <c r="J33" i="3"/>
  <c r="I33" i="3"/>
  <c r="R32" i="3"/>
  <c r="Q32" i="3"/>
  <c r="P32" i="3"/>
  <c r="O32" i="3"/>
  <c r="N32" i="3"/>
  <c r="M32" i="3"/>
  <c r="L32" i="3"/>
  <c r="K32" i="3"/>
  <c r="J32" i="3"/>
  <c r="I32" i="3"/>
  <c r="R31" i="3"/>
  <c r="T31" i="3" s="1"/>
  <c r="Q31" i="3"/>
  <c r="P31" i="3"/>
  <c r="O31" i="3"/>
  <c r="N31" i="3"/>
  <c r="M31" i="3"/>
  <c r="L31" i="3"/>
  <c r="K31" i="3"/>
  <c r="J31" i="3"/>
  <c r="I31" i="3"/>
  <c r="I30" i="3"/>
  <c r="L26" i="3"/>
  <c r="K26" i="3"/>
  <c r="J26" i="3"/>
  <c r="I26" i="3"/>
  <c r="H26" i="3"/>
  <c r="G26" i="3"/>
  <c r="F26" i="3"/>
  <c r="E26" i="3"/>
  <c r="D26" i="3"/>
  <c r="L21" i="3"/>
  <c r="K21" i="3"/>
  <c r="H21" i="3"/>
  <c r="F21" i="3"/>
  <c r="E21" i="3"/>
  <c r="D21" i="3"/>
  <c r="R20" i="3"/>
  <c r="R10" i="3" s="1"/>
  <c r="P20" i="3"/>
  <c r="O20" i="3"/>
  <c r="N20" i="3"/>
  <c r="M20" i="3"/>
  <c r="L20" i="3"/>
  <c r="K20" i="3"/>
  <c r="J20" i="3"/>
  <c r="I20" i="3"/>
  <c r="H20" i="3"/>
  <c r="G20" i="3"/>
  <c r="F20" i="3"/>
  <c r="E20" i="3"/>
  <c r="D20" i="3"/>
  <c r="L19" i="3"/>
  <c r="K19" i="3"/>
  <c r="H19" i="3"/>
  <c r="F19" i="3"/>
  <c r="E19" i="3"/>
  <c r="R18" i="3"/>
  <c r="P18" i="3"/>
  <c r="O18" i="3"/>
  <c r="N18" i="3"/>
  <c r="M18" i="3"/>
  <c r="L18" i="3"/>
  <c r="K18" i="3"/>
  <c r="J18" i="3"/>
  <c r="I18" i="3"/>
  <c r="H18" i="3"/>
  <c r="G18" i="3"/>
  <c r="F18" i="3"/>
  <c r="E18" i="3"/>
  <c r="D19" i="3"/>
  <c r="D18" i="3"/>
  <c r="D13" i="3"/>
  <c r="L13" i="3"/>
  <c r="K13" i="3"/>
  <c r="H13" i="3"/>
  <c r="F13" i="3"/>
  <c r="L12" i="3"/>
  <c r="K12" i="3"/>
  <c r="K10" i="3" s="1"/>
  <c r="J12" i="3"/>
  <c r="I12" i="3"/>
  <c r="H12" i="3"/>
  <c r="G12" i="3"/>
  <c r="F12" i="3"/>
  <c r="E12" i="3"/>
  <c r="D12" i="3"/>
  <c r="U37" i="4"/>
  <c r="U36" i="4"/>
  <c r="T33" i="4"/>
  <c r="S33" i="4"/>
  <c r="T32" i="4"/>
  <c r="S32" i="4"/>
  <c r="T31" i="4"/>
  <c r="S31" i="4"/>
  <c r="T30" i="4"/>
  <c r="S30" i="4"/>
  <c r="T29" i="4"/>
  <c r="S29" i="4"/>
  <c r="T28" i="4"/>
  <c r="S28" i="4"/>
  <c r="U11" i="4"/>
  <c r="T11" i="4"/>
  <c r="S11" i="4"/>
  <c r="R11" i="4"/>
  <c r="Q11" i="4"/>
  <c r="P11" i="4"/>
  <c r="O11" i="4"/>
  <c r="N11" i="4"/>
  <c r="M11" i="4"/>
  <c r="L11" i="4"/>
  <c r="K11" i="4"/>
  <c r="J11" i="4"/>
  <c r="I11" i="4"/>
  <c r="H11" i="4"/>
  <c r="G11" i="4"/>
  <c r="F11" i="4"/>
  <c r="E11" i="4"/>
  <c r="D11" i="4"/>
  <c r="U10" i="4"/>
  <c r="T10" i="4"/>
  <c r="S10" i="4"/>
  <c r="R10" i="4"/>
  <c r="Q10" i="4"/>
  <c r="P10" i="4"/>
  <c r="O10" i="4"/>
  <c r="N10" i="4"/>
  <c r="M10" i="4"/>
  <c r="L10" i="4"/>
  <c r="K10" i="4"/>
  <c r="J10" i="4"/>
  <c r="I10" i="4"/>
  <c r="H10" i="4"/>
  <c r="G10" i="4"/>
  <c r="F10" i="4"/>
  <c r="E10" i="4"/>
  <c r="D10" i="4"/>
  <c r="U11" i="3"/>
  <c r="T11" i="3"/>
  <c r="S11" i="3"/>
  <c r="R11" i="3"/>
  <c r="Q11" i="3"/>
  <c r="P11" i="3"/>
  <c r="O11" i="3"/>
  <c r="N11" i="3"/>
  <c r="M11" i="3"/>
  <c r="J11" i="3"/>
  <c r="I11" i="3"/>
  <c r="G11" i="3"/>
  <c r="U10" i="3"/>
  <c r="T10" i="3"/>
  <c r="S10" i="3"/>
  <c r="Q10" i="3"/>
  <c r="P10" i="3"/>
  <c r="O10" i="3"/>
  <c r="N10" i="3"/>
  <c r="M10" i="3"/>
  <c r="J10" i="3"/>
  <c r="E11" i="3"/>
  <c r="W11" i="3"/>
  <c r="V11" i="3"/>
  <c r="W10" i="3"/>
  <c r="V10" i="3"/>
  <c r="U39" i="3"/>
  <c r="U38" i="3"/>
  <c r="T35" i="3"/>
  <c r="S35" i="3"/>
  <c r="T34" i="3"/>
  <c r="S34" i="3"/>
  <c r="T33" i="3"/>
  <c r="S33" i="3"/>
  <c r="T32" i="3"/>
  <c r="S32" i="3"/>
  <c r="S31" i="3"/>
  <c r="T30" i="3"/>
  <c r="H11" i="3" l="1"/>
  <c r="H10" i="3"/>
  <c r="G10" i="3"/>
  <c r="F11" i="3"/>
  <c r="F10" i="3"/>
  <c r="E10" i="3"/>
  <c r="D11" i="3"/>
  <c r="D10" i="3"/>
  <c r="L11" i="3"/>
  <c r="L10" i="3"/>
  <c r="K11" i="3"/>
  <c r="I10" i="3"/>
  <c r="S30" i="3"/>
</calcChain>
</file>

<file path=xl/sharedStrings.xml><?xml version="1.0" encoding="utf-8"?>
<sst xmlns="http://schemas.openxmlformats.org/spreadsheetml/2006/main" count="212" uniqueCount="69">
  <si>
    <t>RED:</t>
  </si>
  <si>
    <t>TOTAL</t>
  </si>
  <si>
    <t>PRIMERA VEZ</t>
  </si>
  <si>
    <t>REPETIDO</t>
  </si>
  <si>
    <t>GESTANTES</t>
  </si>
  <si>
    <t>LIE BAJO GRADO</t>
  </si>
  <si>
    <t>LIE ALTO GRADO</t>
  </si>
  <si>
    <t>CARCINOMA INVASOR</t>
  </si>
  <si>
    <t>IVAA</t>
  </si>
  <si>
    <t>BIOPSIA</t>
  </si>
  <si>
    <t>SESIONES EDUCATIVAS</t>
  </si>
  <si>
    <t>MES  :</t>
  </si>
  <si>
    <t>AÑO  :</t>
  </si>
  <si>
    <t>ESTABLECIMIENTO :</t>
  </si>
  <si>
    <t>12 a 17 a.</t>
  </si>
  <si>
    <t>Nº DE EESS QUE REPORTARON ESTE MES</t>
  </si>
  <si>
    <t>ORIENTACIÓN/ CONSEJERÍA</t>
  </si>
  <si>
    <t>F</t>
  </si>
  <si>
    <t>M</t>
  </si>
  <si>
    <t>30 a 49 a</t>
  </si>
  <si>
    <t>50 a 59 a</t>
  </si>
  <si>
    <t>EX MAMA</t>
  </si>
  <si>
    <t>PAP +</t>
  </si>
  <si>
    <t>IVAA +</t>
  </si>
  <si>
    <t>TACTO RECTAL</t>
  </si>
  <si>
    <t>PSA</t>
  </si>
  <si>
    <t>EX MAMA ANORMAL</t>
  </si>
  <si>
    <t>CA MAMA</t>
  </si>
  <si>
    <t>CA PROSTATA</t>
  </si>
  <si>
    <t>PREVENCION</t>
  </si>
  <si>
    <t>CA CUELLO UTERINO</t>
  </si>
  <si>
    <t>CA ESTOMAGO</t>
  </si>
  <si>
    <t>ENDOSCOPIA</t>
  </si>
  <si>
    <t>RESULTADOS DE LECTURA PAP</t>
  </si>
  <si>
    <t>60 a mas</t>
  </si>
  <si>
    <t>CA PULMON</t>
  </si>
  <si>
    <t>COLPOSCOPIA</t>
  </si>
  <si>
    <t>MAMOGRAFIA</t>
  </si>
  <si>
    <t>GERENCIA REGIONAL DE SALUD AREQUIPA</t>
  </si>
  <si>
    <t xml:space="preserve">BIOPSIA </t>
  </si>
  <si>
    <t>DET. PVH</t>
  </si>
  <si>
    <t>COLON, RECTO, HIGADO, LEUCEMIA, LINFOMA, PIEL Y OTROS</t>
  </si>
  <si>
    <t>EVALUACION MEDICA</t>
  </si>
  <si>
    <t>PROGRAMA PRESUPUESTAL PREVENCION Y CONTROL DEL CANCER</t>
  </si>
  <si>
    <t>INFORME MENSUAL DE ACTIVIDADES</t>
  </si>
  <si>
    <t>MICRORED:</t>
  </si>
  <si>
    <t>18 a 29 a.</t>
  </si>
  <si>
    <t>Nº BENEFICIARIAS</t>
  </si>
  <si>
    <t>Nº SESIONES</t>
  </si>
  <si>
    <t>CONO LEEP (30 a 49 a)</t>
  </si>
  <si>
    <t>CRIOTERAPIA (30 a 49 a)</t>
  </si>
  <si>
    <t>TOMA PAP</t>
  </si>
  <si>
    <t>PPR 40 A 65 A</t>
  </si>
  <si>
    <t xml:space="preserve">PPR 45 A 65 </t>
  </si>
  <si>
    <t>ELABORADO POR: …………………………………………………………………</t>
  </si>
  <si>
    <t>DISPLASIA LEVE</t>
  </si>
  <si>
    <t>DISPLASIA MODERADA</t>
  </si>
  <si>
    <t>DISPLASIA GRAVE</t>
  </si>
  <si>
    <t>CA IN SITU</t>
  </si>
  <si>
    <t>18 a 24 a</t>
  </si>
  <si>
    <t>25 a 29 a</t>
  </si>
  <si>
    <t>60 a 64 a</t>
  </si>
  <si>
    <t>65 a 70 a</t>
  </si>
  <si>
    <t>N° RESULTADOS DE PAP RECOGIDOS</t>
  </si>
  <si>
    <t>N° RESULTADOS DE PAP ENTREGADO A USUARIAS</t>
  </si>
  <si>
    <t>18 a 29 a</t>
  </si>
  <si>
    <t>60 a 70 a</t>
  </si>
  <si>
    <t>CAMANA CARAVELLI</t>
  </si>
  <si>
    <t>2do.Trimestre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</si>
</sst>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22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b/>
      <sz val="16"/>
      <color indexed="12"/>
      <name val="Arial"/>
      <family val="2"/>
    </font>
    <font>
      <b/>
      <sz val="13"/>
      <name val="Arial"/>
      <family val="2"/>
    </font>
    <font>
      <sz val="15"/>
      <name val="Arial"/>
      <family val="2"/>
    </font>
    <font>
      <sz val="16"/>
      <name val="Arial"/>
      <family val="2"/>
    </font>
    <font>
      <sz val="16"/>
      <name val="Calibri"/>
      <family val="2"/>
      <scheme val="minor"/>
    </font>
    <font>
      <b/>
      <sz val="14"/>
      <color rgb="FFFF0000"/>
      <name val="Arial"/>
      <family val="2"/>
    </font>
    <font>
      <b/>
      <sz val="15.5"/>
      <color rgb="FFFF0000"/>
      <name val="Arial"/>
      <family val="2"/>
    </font>
    <font>
      <b/>
      <sz val="22"/>
      <color rgb="FF00B050"/>
      <name val="Arial"/>
      <family val="2"/>
    </font>
    <font>
      <b/>
      <sz val="16"/>
      <color rgb="FFFF000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18"/>
      <name val="Calibri"/>
      <family val="2"/>
      <scheme val="minor"/>
    </font>
    <font>
      <b/>
      <sz val="1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 tint="0.34998626667073579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1" fillId="0" borderId="0" xfId="0" applyFont="1"/>
    <xf numFmtId="0" fontId="1" fillId="0" borderId="0" xfId="0" applyFont="1" applyBorder="1"/>
    <xf numFmtId="0" fontId="0" fillId="0" borderId="0" xfId="0" applyBorder="1"/>
    <xf numFmtId="0" fontId="4" fillId="0" borderId="0" xfId="0" applyFont="1" applyBorder="1" applyAlignment="1">
      <alignment horizontal="left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Border="1"/>
    <xf numFmtId="0" fontId="4" fillId="0" borderId="0" xfId="0" applyFont="1" applyBorder="1" applyAlignment="1">
      <alignment horizontal="centerContinuous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5" fillId="0" borderId="0" xfId="0" applyFont="1" applyBorder="1" applyAlignment="1"/>
    <xf numFmtId="0" fontId="3" fillId="0" borderId="0" xfId="0" applyFont="1" applyBorder="1"/>
    <xf numFmtId="0" fontId="1" fillId="0" borderId="0" xfId="0" applyFont="1" applyAlignment="1">
      <alignment wrapText="1"/>
    </xf>
    <xf numFmtId="0" fontId="5" fillId="0" borderId="1" xfId="0" applyFont="1" applyBorder="1" applyAlignment="1">
      <alignment horizontal="center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left"/>
    </xf>
    <xf numFmtId="0" fontId="4" fillId="0" borderId="2" xfId="0" applyFont="1" applyBorder="1"/>
    <xf numFmtId="0" fontId="4" fillId="0" borderId="2" xfId="0" applyFont="1" applyBorder="1" applyAlignment="1">
      <alignment horizontal="centerContinuous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/>
      <protection hidden="1"/>
    </xf>
    <xf numFmtId="0" fontId="9" fillId="0" borderId="1" xfId="0" applyFont="1" applyBorder="1" applyAlignment="1">
      <alignment vertical="center"/>
    </xf>
    <xf numFmtId="0" fontId="15" fillId="0" borderId="0" xfId="0" applyFont="1" applyAlignment="1">
      <alignment horizontal="center"/>
    </xf>
    <xf numFmtId="0" fontId="10" fillId="0" borderId="1" xfId="0" applyFont="1" applyFill="1" applyBorder="1" applyAlignment="1">
      <alignment horizontal="center" vertical="center"/>
    </xf>
    <xf numFmtId="0" fontId="1" fillId="0" borderId="5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5" fillId="0" borderId="8" xfId="0" applyFont="1" applyBorder="1"/>
    <xf numFmtId="0" fontId="5" fillId="0" borderId="8" xfId="0" applyFont="1" applyBorder="1" applyAlignment="1">
      <alignment wrapText="1"/>
    </xf>
    <xf numFmtId="0" fontId="1" fillId="0" borderId="9" xfId="0" applyFont="1" applyBorder="1" applyAlignment="1">
      <alignment wrapText="1"/>
    </xf>
    <xf numFmtId="0" fontId="0" fillId="0" borderId="10" xfId="0" applyBorder="1"/>
    <xf numFmtId="0" fontId="0" fillId="0" borderId="11" xfId="0" applyBorder="1"/>
    <xf numFmtId="0" fontId="1" fillId="0" borderId="11" xfId="0" applyFont="1" applyBorder="1"/>
    <xf numFmtId="0" fontId="5" fillId="0" borderId="11" xfId="0" applyFont="1" applyBorder="1" applyAlignment="1">
      <alignment vertical="center" wrapText="1"/>
    </xf>
    <xf numFmtId="0" fontId="1" fillId="0" borderId="12" xfId="0" applyFont="1" applyBorder="1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" fillId="0" borderId="6" xfId="0" applyFont="1" applyBorder="1"/>
    <xf numFmtId="0" fontId="4" fillId="0" borderId="1" xfId="0" applyFont="1" applyBorder="1" applyAlignment="1">
      <alignment horizontal="centerContinuous"/>
    </xf>
    <xf numFmtId="0" fontId="9" fillId="5" borderId="1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vertical="center"/>
    </xf>
    <xf numFmtId="0" fontId="3" fillId="0" borderId="9" xfId="0" applyFont="1" applyFill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6" fillId="0" borderId="2" xfId="0" applyFont="1" applyBorder="1" applyAlignment="1">
      <alignment horizontal="left"/>
    </xf>
    <xf numFmtId="0" fontId="16" fillId="0" borderId="0" xfId="0" applyFont="1" applyBorder="1"/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/>
    </xf>
    <xf numFmtId="0" fontId="18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3" borderId="1" xfId="0" applyFont="1" applyFill="1" applyBorder="1" applyAlignment="1">
      <alignment horizontal="center" vertical="center"/>
    </xf>
    <xf numFmtId="0" fontId="17" fillId="4" borderId="1" xfId="0" applyFont="1" applyFill="1" applyBorder="1" applyAlignment="1">
      <alignment horizontal="center" vertical="center"/>
    </xf>
    <xf numFmtId="0" fontId="18" fillId="0" borderId="1" xfId="0" applyFont="1" applyBorder="1"/>
    <xf numFmtId="0" fontId="18" fillId="0" borderId="1" xfId="0" applyFont="1" applyBorder="1" applyAlignment="1" applyProtection="1">
      <alignment horizontal="center" vertical="center"/>
      <protection hidden="1"/>
    </xf>
    <xf numFmtId="0" fontId="18" fillId="0" borderId="1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/>
    </xf>
    <xf numFmtId="0" fontId="12" fillId="2" borderId="13" xfId="0" applyFont="1" applyFill="1" applyBorder="1" applyAlignment="1">
      <alignment horizontal="left" vertical="center"/>
    </xf>
    <xf numFmtId="0" fontId="12" fillId="2" borderId="14" xfId="0" applyFont="1" applyFill="1" applyBorder="1" applyAlignment="1">
      <alignment horizontal="left" vertical="center"/>
    </xf>
    <xf numFmtId="0" fontId="12" fillId="2" borderId="15" xfId="0" applyFont="1" applyFill="1" applyBorder="1" applyAlignment="1">
      <alignment horizontal="left" vertical="center"/>
    </xf>
    <xf numFmtId="0" fontId="11" fillId="2" borderId="1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4" fillId="0" borderId="0" xfId="0" applyFont="1" applyBorder="1" applyAlignment="1">
      <alignment horizontal="right"/>
    </xf>
    <xf numFmtId="0" fontId="14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top" wrapText="1"/>
    </xf>
  </cellXfs>
  <cellStyles count="1">
    <cellStyle name="Normal" xfId="0" builtinId="0"/>
  </cellStyles>
  <dxfs count="2">
    <dxf>
      <font>
        <color theme="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1</xdr:row>
      <xdr:rowOff>352425</xdr:rowOff>
    </xdr:from>
    <xdr:to>
      <xdr:col>3</xdr:col>
      <xdr:colOff>447675</xdr:colOff>
      <xdr:row>3</xdr:row>
      <xdr:rowOff>590550</xdr:rowOff>
    </xdr:to>
    <xdr:grpSp>
      <xdr:nvGrpSpPr>
        <xdr:cNvPr id="2" name="Group 1"/>
        <xdr:cNvGrpSpPr>
          <a:grpSpLocks/>
        </xdr:cNvGrpSpPr>
      </xdr:nvGrpSpPr>
      <xdr:grpSpPr bwMode="auto">
        <a:xfrm>
          <a:off x="393160" y="514553"/>
          <a:ext cx="2810685" cy="1373018"/>
          <a:chOff x="1341" y="678"/>
          <a:chExt cx="2340" cy="1280"/>
        </a:xfrm>
      </xdr:grpSpPr>
      <xdr:pic>
        <xdr:nvPicPr>
          <xdr:cNvPr id="3" name="2 Imagen"/>
          <xdr:cNvPicPr>
            <a:picLocks noChangeAspect="1" noChangeArrowheads="1"/>
          </xdr:cNvPicPr>
        </xdr:nvPicPr>
        <xdr:blipFill>
          <a:blip xmlns:r="http://schemas.openxmlformats.org/officeDocument/2006/relationships" r:embed="rId1"/>
          <a:srcRect/>
          <a:stretch>
            <a:fillRect/>
          </a:stretch>
        </xdr:blipFill>
        <xdr:spPr bwMode="auto">
          <a:xfrm>
            <a:off x="1609" y="678"/>
            <a:ext cx="848" cy="9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4" name="Text Box 3"/>
          <xdr:cNvSpPr txBox="1">
            <a:spLocks noChangeArrowheads="1"/>
          </xdr:cNvSpPr>
        </xdr:nvSpPr>
        <xdr:spPr bwMode="auto">
          <a:xfrm>
            <a:off x="1341" y="1591"/>
            <a:ext cx="2340" cy="367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es-PE" sz="7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GOBIERNO REGIONAL DE AREQUIPA</a:t>
            </a:r>
            <a:endParaRPr lang="es-PE" sz="7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l" rtl="0">
              <a:defRPr sz="1000"/>
            </a:pPr>
            <a:r>
              <a:rPr lang="es-PE" sz="7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GERENCIA REGIONAL DE SALUD</a:t>
            </a:r>
          </a:p>
          <a:p>
            <a:pPr algn="l" rtl="0">
              <a:lnSpc>
                <a:spcPts val="1200"/>
              </a:lnSpc>
              <a:defRPr sz="1000"/>
            </a:pPr>
            <a:endParaRPr lang="es-PE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l" rtl="0">
              <a:defRPr sz="1000"/>
            </a:pPr>
            <a:endParaRPr lang="es-PE"/>
          </a:p>
        </xdr:txBody>
      </xdr: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152400</xdr:colOff>
          <xdr:row>1</xdr:row>
          <xdr:rowOff>190500</xdr:rowOff>
        </xdr:from>
        <xdr:to>
          <xdr:col>20</xdr:col>
          <xdr:colOff>1457325</xdr:colOff>
          <xdr:row>3</xdr:row>
          <xdr:rowOff>419100</xdr:rowOff>
        </xdr:to>
        <xdr:sp macro="" textlink="">
          <xdr:nvSpPr>
            <xdr:cNvPr id="5121" name="Object 1" hidden="1">
              <a:extLst>
                <a:ext uri="{63B3BB69-23CF-44E3-9099-C40C66FF867C}">
                  <a14:compatExt spid="_x0000_s51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1</xdr:row>
      <xdr:rowOff>352425</xdr:rowOff>
    </xdr:from>
    <xdr:to>
      <xdr:col>3</xdr:col>
      <xdr:colOff>447675</xdr:colOff>
      <xdr:row>3</xdr:row>
      <xdr:rowOff>590550</xdr:rowOff>
    </xdr:to>
    <xdr:grpSp>
      <xdr:nvGrpSpPr>
        <xdr:cNvPr id="4113" name="Group 1"/>
        <xdr:cNvGrpSpPr>
          <a:grpSpLocks/>
        </xdr:cNvGrpSpPr>
      </xdr:nvGrpSpPr>
      <xdr:grpSpPr bwMode="auto">
        <a:xfrm>
          <a:off x="393160" y="514553"/>
          <a:ext cx="2810685" cy="1373018"/>
          <a:chOff x="1341" y="678"/>
          <a:chExt cx="2340" cy="1280"/>
        </a:xfrm>
      </xdr:grpSpPr>
      <xdr:pic>
        <xdr:nvPicPr>
          <xdr:cNvPr id="4114" name="2 Imagen"/>
          <xdr:cNvPicPr>
            <a:picLocks noChangeAspect="1" noChangeArrowheads="1"/>
          </xdr:cNvPicPr>
        </xdr:nvPicPr>
        <xdr:blipFill>
          <a:blip xmlns:r="http://schemas.openxmlformats.org/officeDocument/2006/relationships" r:embed="rId1"/>
          <a:srcRect/>
          <a:stretch>
            <a:fillRect/>
          </a:stretch>
        </xdr:blipFill>
        <xdr:spPr bwMode="auto">
          <a:xfrm>
            <a:off x="1609" y="678"/>
            <a:ext cx="848" cy="9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4" name="Text Box 3"/>
          <xdr:cNvSpPr txBox="1">
            <a:spLocks noChangeArrowheads="1"/>
          </xdr:cNvSpPr>
        </xdr:nvSpPr>
        <xdr:spPr bwMode="auto">
          <a:xfrm>
            <a:off x="1341" y="1591"/>
            <a:ext cx="2340" cy="367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es-PE" sz="7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GOBIERNO REGIONAL DE AREQUIPA</a:t>
            </a:r>
            <a:endParaRPr lang="es-PE" sz="7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l" rtl="0">
              <a:defRPr sz="1000"/>
            </a:pPr>
            <a:r>
              <a:rPr lang="es-PE" sz="7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GERENCIA REGIONAL DE SALUD</a:t>
            </a:r>
          </a:p>
          <a:p>
            <a:pPr algn="l" rtl="0">
              <a:lnSpc>
                <a:spcPts val="1200"/>
              </a:lnSpc>
              <a:defRPr sz="1000"/>
            </a:pPr>
            <a:endParaRPr lang="es-PE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l" rtl="0">
              <a:defRPr sz="1000"/>
            </a:pPr>
            <a:endParaRPr lang="es-PE"/>
          </a:p>
        </xdr:txBody>
      </xdr: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142875</xdr:colOff>
          <xdr:row>1</xdr:row>
          <xdr:rowOff>200025</xdr:rowOff>
        </xdr:from>
        <xdr:to>
          <xdr:col>20</xdr:col>
          <xdr:colOff>1447800</xdr:colOff>
          <xdr:row>3</xdr:row>
          <xdr:rowOff>419100</xdr:rowOff>
        </xdr:to>
        <xdr:sp macro="" textlink="">
          <xdr:nvSpPr>
            <xdr:cNvPr id="4097" name="Object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W38"/>
  <sheetViews>
    <sheetView showGridLines="0" zoomScale="47" zoomScaleNormal="47" workbookViewId="0">
      <selection activeCell="N6" sqref="N6"/>
    </sheetView>
  </sheetViews>
  <sheetFormatPr baseColWidth="10" defaultColWidth="17.7109375" defaultRowHeight="12.75" x14ac:dyDescent="0.2"/>
  <cols>
    <col min="1" max="1" width="3" style="1" customWidth="1"/>
    <col min="2" max="2" width="16" style="1" customWidth="1"/>
    <col min="3" max="3" width="22.28515625" style="1" customWidth="1"/>
    <col min="4" max="5" width="17.28515625" style="1" customWidth="1"/>
    <col min="6" max="7" width="15.85546875" style="1" customWidth="1"/>
    <col min="8" max="10" width="17.28515625" style="1" customWidth="1"/>
    <col min="11" max="11" width="15.85546875" style="1" customWidth="1"/>
    <col min="12" max="13" width="17.28515625" style="1" customWidth="1"/>
    <col min="14" max="14" width="15.42578125" style="1" customWidth="1"/>
    <col min="15" max="15" width="15.85546875" style="1" customWidth="1"/>
    <col min="16" max="16" width="16.140625" style="1" customWidth="1"/>
    <col min="17" max="18" width="17.28515625" style="1" customWidth="1"/>
    <col min="19" max="19" width="15.85546875" style="1" customWidth="1"/>
    <col min="20" max="20" width="21.5703125" style="1" customWidth="1"/>
    <col min="21" max="21" width="32.5703125" style="1" customWidth="1"/>
    <col min="22" max="22" width="2.85546875" style="1" customWidth="1"/>
    <col min="23" max="247" width="11.42578125" style="1" customWidth="1"/>
    <col min="248" max="248" width="3" style="1" customWidth="1"/>
    <col min="249" max="249" width="16" style="1" customWidth="1"/>
    <col min="250" max="250" width="37.7109375" style="1" customWidth="1"/>
    <col min="251" max="16384" width="17.7109375" style="1"/>
  </cols>
  <sheetData>
    <row r="1" spans="1:23" ht="13.5" thickBot="1" x14ac:dyDescent="0.25"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</row>
    <row r="2" spans="1:23" ht="44.25" customHeight="1" x14ac:dyDescent="0.4">
      <c r="A2" s="32"/>
      <c r="B2" s="92" t="s">
        <v>43</v>
      </c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33"/>
      <c r="W2" s="2"/>
    </row>
    <row r="3" spans="1:23" ht="44.25" customHeight="1" x14ac:dyDescent="0.4">
      <c r="A3" s="34"/>
      <c r="B3" s="93" t="s">
        <v>44</v>
      </c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  <c r="S3" s="93"/>
      <c r="T3" s="93"/>
      <c r="U3" s="93"/>
      <c r="V3" s="35"/>
    </row>
    <row r="4" spans="1:23" ht="64.5" customHeight="1" x14ac:dyDescent="0.3">
      <c r="A4" s="34"/>
      <c r="B4" s="4" t="s">
        <v>38</v>
      </c>
      <c r="C4" s="4"/>
      <c r="D4" s="4"/>
      <c r="E4" s="4"/>
      <c r="F4" s="4"/>
      <c r="G4" s="4"/>
      <c r="H4" s="2"/>
      <c r="I4" s="6"/>
      <c r="J4" s="6"/>
      <c r="K4" s="6"/>
      <c r="L4" s="94" t="s">
        <v>45</v>
      </c>
      <c r="M4" s="94"/>
      <c r="N4" s="17"/>
      <c r="O4" s="18"/>
      <c r="P4" s="19"/>
      <c r="Q4" s="19"/>
      <c r="R4" s="7"/>
      <c r="S4" s="2"/>
      <c r="T4" s="2"/>
      <c r="U4" s="2"/>
      <c r="V4" s="35"/>
    </row>
    <row r="5" spans="1:23" ht="26.25" customHeight="1" x14ac:dyDescent="0.3">
      <c r="A5" s="34"/>
      <c r="B5" s="7"/>
      <c r="C5" s="6"/>
      <c r="D5" s="6"/>
      <c r="E5" s="6"/>
      <c r="F5" s="6"/>
      <c r="G5" s="6"/>
      <c r="H5" s="2"/>
      <c r="I5" s="6"/>
      <c r="J5" s="6"/>
      <c r="K5" s="6"/>
      <c r="L5" s="6"/>
      <c r="M5" s="6"/>
      <c r="N5" s="6"/>
      <c r="O5" s="6"/>
      <c r="P5" s="6"/>
      <c r="Q5" s="6"/>
      <c r="R5" s="6"/>
      <c r="S5" s="4" t="s">
        <v>11</v>
      </c>
      <c r="T5" s="4"/>
      <c r="U5" s="5" t="s">
        <v>68</v>
      </c>
      <c r="V5" s="35"/>
    </row>
    <row r="6" spans="1:23" ht="26.25" customHeight="1" x14ac:dyDescent="0.3">
      <c r="A6" s="34"/>
      <c r="B6" s="4" t="s">
        <v>0</v>
      </c>
      <c r="C6" s="17" t="s">
        <v>67</v>
      </c>
      <c r="D6" s="17"/>
      <c r="E6" s="18"/>
      <c r="F6" s="18"/>
      <c r="G6" s="6"/>
      <c r="H6" s="2"/>
      <c r="I6" s="6"/>
      <c r="J6" s="6"/>
      <c r="K6" s="94" t="s">
        <v>13</v>
      </c>
      <c r="L6" s="94"/>
      <c r="M6" s="94"/>
      <c r="N6" s="17"/>
      <c r="O6" s="18"/>
      <c r="P6" s="19"/>
      <c r="Q6" s="19"/>
      <c r="R6" s="7"/>
      <c r="S6" s="4" t="s">
        <v>12</v>
      </c>
      <c r="T6" s="4"/>
      <c r="U6" s="53">
        <v>2017</v>
      </c>
      <c r="V6" s="35"/>
    </row>
    <row r="7" spans="1:23" ht="25.5" customHeight="1" x14ac:dyDescent="0.2">
      <c r="A7" s="34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35"/>
    </row>
    <row r="8" spans="1:23" ht="71.25" customHeight="1" x14ac:dyDescent="0.25">
      <c r="A8" s="36"/>
      <c r="B8" s="95" t="s">
        <v>29</v>
      </c>
      <c r="C8" s="95"/>
      <c r="D8" s="96" t="s">
        <v>30</v>
      </c>
      <c r="E8" s="96"/>
      <c r="F8" s="96"/>
      <c r="G8" s="96"/>
      <c r="H8" s="96"/>
      <c r="I8" s="96"/>
      <c r="J8" s="96"/>
      <c r="K8" s="96" t="s">
        <v>27</v>
      </c>
      <c r="L8" s="96"/>
      <c r="M8" s="96"/>
      <c r="N8" s="96"/>
      <c r="O8" s="83" t="s">
        <v>28</v>
      </c>
      <c r="P8" s="83"/>
      <c r="Q8" s="83"/>
      <c r="R8" s="96" t="s">
        <v>31</v>
      </c>
      <c r="S8" s="96"/>
      <c r="T8" s="51" t="s">
        <v>35</v>
      </c>
      <c r="U8" s="48" t="s">
        <v>41</v>
      </c>
      <c r="V8" s="35"/>
    </row>
    <row r="9" spans="1:23" s="12" customFormat="1" ht="40.5" customHeight="1" x14ac:dyDescent="0.25">
      <c r="A9" s="37"/>
      <c r="B9" s="95"/>
      <c r="C9" s="95"/>
      <c r="D9" s="48" t="s">
        <v>51</v>
      </c>
      <c r="E9" s="48" t="s">
        <v>22</v>
      </c>
      <c r="F9" s="48" t="s">
        <v>8</v>
      </c>
      <c r="G9" s="48" t="s">
        <v>23</v>
      </c>
      <c r="H9" s="48" t="s">
        <v>40</v>
      </c>
      <c r="I9" s="48" t="s">
        <v>36</v>
      </c>
      <c r="J9" s="48" t="s">
        <v>9</v>
      </c>
      <c r="K9" s="48" t="s">
        <v>21</v>
      </c>
      <c r="L9" s="48" t="s">
        <v>26</v>
      </c>
      <c r="M9" s="48" t="s">
        <v>37</v>
      </c>
      <c r="N9" s="20" t="s">
        <v>39</v>
      </c>
      <c r="O9" s="48" t="s">
        <v>24</v>
      </c>
      <c r="P9" s="48" t="s">
        <v>25</v>
      </c>
      <c r="Q9" s="48" t="s">
        <v>9</v>
      </c>
      <c r="R9" s="48" t="s">
        <v>32</v>
      </c>
      <c r="S9" s="48" t="s">
        <v>9</v>
      </c>
      <c r="T9" s="48" t="s">
        <v>42</v>
      </c>
      <c r="U9" s="48" t="s">
        <v>42</v>
      </c>
      <c r="V9" s="38"/>
    </row>
    <row r="10" spans="1:23" ht="34.5" customHeight="1" x14ac:dyDescent="0.25">
      <c r="A10" s="36"/>
      <c r="B10" s="96" t="s">
        <v>1</v>
      </c>
      <c r="C10" s="21" t="s">
        <v>2</v>
      </c>
      <c r="D10" s="8">
        <f>SUM(D12+D14+D16+D18+D20)</f>
        <v>322</v>
      </c>
      <c r="E10" s="8">
        <f t="shared" ref="E10:U11" si="0">SUM(E12+E14+E16+E18+E20)</f>
        <v>2</v>
      </c>
      <c r="F10" s="8">
        <f t="shared" si="0"/>
        <v>116</v>
      </c>
      <c r="G10" s="8">
        <f t="shared" si="0"/>
        <v>1</v>
      </c>
      <c r="H10" s="8">
        <f t="shared" si="0"/>
        <v>0</v>
      </c>
      <c r="I10" s="8">
        <f t="shared" si="0"/>
        <v>0</v>
      </c>
      <c r="J10" s="8">
        <f t="shared" si="0"/>
        <v>0</v>
      </c>
      <c r="K10" s="8">
        <f t="shared" si="0"/>
        <v>187</v>
      </c>
      <c r="L10" s="8">
        <f t="shared" si="0"/>
        <v>0</v>
      </c>
      <c r="M10" s="8">
        <f t="shared" si="0"/>
        <v>0</v>
      </c>
      <c r="N10" s="8">
        <f t="shared" si="0"/>
        <v>0</v>
      </c>
      <c r="O10" s="8">
        <f t="shared" si="0"/>
        <v>0</v>
      </c>
      <c r="P10" s="8">
        <f t="shared" si="0"/>
        <v>0</v>
      </c>
      <c r="Q10" s="8">
        <f t="shared" si="0"/>
        <v>0</v>
      </c>
      <c r="R10" s="8">
        <f t="shared" si="0"/>
        <v>0</v>
      </c>
      <c r="S10" s="8">
        <f t="shared" si="0"/>
        <v>0</v>
      </c>
      <c r="T10" s="8">
        <f t="shared" si="0"/>
        <v>0</v>
      </c>
      <c r="U10" s="8">
        <f t="shared" si="0"/>
        <v>0</v>
      </c>
      <c r="V10" s="35"/>
    </row>
    <row r="11" spans="1:23" ht="34.5" customHeight="1" x14ac:dyDescent="0.25">
      <c r="A11" s="36"/>
      <c r="B11" s="96"/>
      <c r="C11" s="21" t="s">
        <v>3</v>
      </c>
      <c r="D11" s="8">
        <f>SUM(D13+D15+D17+D19+D21)</f>
        <v>905</v>
      </c>
      <c r="E11" s="8">
        <f t="shared" si="0"/>
        <v>0</v>
      </c>
      <c r="F11" s="8">
        <f t="shared" si="0"/>
        <v>279</v>
      </c>
      <c r="G11" s="8">
        <f t="shared" si="0"/>
        <v>0</v>
      </c>
      <c r="H11" s="8">
        <f t="shared" si="0"/>
        <v>0</v>
      </c>
      <c r="I11" s="8">
        <f t="shared" si="0"/>
        <v>0</v>
      </c>
      <c r="J11" s="8">
        <f t="shared" si="0"/>
        <v>0</v>
      </c>
      <c r="K11" s="8">
        <f t="shared" si="0"/>
        <v>1077</v>
      </c>
      <c r="L11" s="8">
        <f t="shared" si="0"/>
        <v>4</v>
      </c>
      <c r="M11" s="8">
        <f t="shared" si="0"/>
        <v>0</v>
      </c>
      <c r="N11" s="8">
        <f t="shared" si="0"/>
        <v>0</v>
      </c>
      <c r="O11" s="8">
        <f t="shared" si="0"/>
        <v>0</v>
      </c>
      <c r="P11" s="8">
        <f t="shared" si="0"/>
        <v>0</v>
      </c>
      <c r="Q11" s="8">
        <f t="shared" si="0"/>
        <v>0</v>
      </c>
      <c r="R11" s="8">
        <f t="shared" si="0"/>
        <v>0</v>
      </c>
      <c r="S11" s="8">
        <f t="shared" si="0"/>
        <v>0</v>
      </c>
      <c r="T11" s="8">
        <f t="shared" si="0"/>
        <v>0</v>
      </c>
      <c r="U11" s="8">
        <f t="shared" si="0"/>
        <v>0</v>
      </c>
      <c r="V11" s="35"/>
    </row>
    <row r="12" spans="1:23" ht="34.5" customHeight="1" x14ac:dyDescent="0.25">
      <c r="A12" s="36"/>
      <c r="B12" s="83" t="s">
        <v>14</v>
      </c>
      <c r="C12" s="21" t="s">
        <v>2</v>
      </c>
      <c r="D12" s="25">
        <v>18</v>
      </c>
      <c r="E12" s="25">
        <v>0</v>
      </c>
      <c r="F12" s="25">
        <v>0</v>
      </c>
      <c r="G12" s="25">
        <v>0</v>
      </c>
      <c r="H12" s="25">
        <v>0</v>
      </c>
      <c r="I12" s="25">
        <v>0</v>
      </c>
      <c r="J12" s="25">
        <v>0</v>
      </c>
      <c r="K12" s="25">
        <v>9</v>
      </c>
      <c r="L12" s="25">
        <v>0</v>
      </c>
      <c r="M12" s="25">
        <v>0</v>
      </c>
      <c r="N12" s="25">
        <v>0</v>
      </c>
      <c r="O12" s="25">
        <v>0</v>
      </c>
      <c r="P12" s="25">
        <v>0</v>
      </c>
      <c r="Q12" s="25"/>
      <c r="R12" s="25">
        <v>0</v>
      </c>
      <c r="S12" s="25">
        <v>0</v>
      </c>
      <c r="T12" s="25"/>
      <c r="U12" s="29"/>
      <c r="V12" s="35"/>
    </row>
    <row r="13" spans="1:23" ht="34.5" customHeight="1" x14ac:dyDescent="0.25">
      <c r="A13" s="36"/>
      <c r="B13" s="83"/>
      <c r="C13" s="21" t="s">
        <v>3</v>
      </c>
      <c r="D13" s="25">
        <v>2</v>
      </c>
      <c r="E13" s="25">
        <v>0</v>
      </c>
      <c r="F13" s="25">
        <v>0</v>
      </c>
      <c r="G13" s="25"/>
      <c r="H13" s="25">
        <v>0</v>
      </c>
      <c r="I13" s="25"/>
      <c r="J13" s="25"/>
      <c r="K13" s="25">
        <v>9</v>
      </c>
      <c r="L13" s="25">
        <v>0</v>
      </c>
      <c r="M13" s="54"/>
      <c r="N13" s="54"/>
      <c r="O13" s="54"/>
      <c r="P13" s="54"/>
      <c r="Q13" s="54"/>
      <c r="R13" s="54"/>
      <c r="S13" s="54"/>
      <c r="T13" s="54"/>
      <c r="U13" s="55"/>
      <c r="V13" s="35"/>
    </row>
    <row r="14" spans="1:23" ht="34.5" customHeight="1" x14ac:dyDescent="0.25">
      <c r="A14" s="36"/>
      <c r="B14" s="83" t="s">
        <v>65</v>
      </c>
      <c r="C14" s="21" t="s">
        <v>2</v>
      </c>
      <c r="D14" s="25">
        <v>173</v>
      </c>
      <c r="E14" s="25">
        <v>2</v>
      </c>
      <c r="F14" s="25">
        <v>0</v>
      </c>
      <c r="G14" s="25">
        <v>0</v>
      </c>
      <c r="H14" s="25">
        <v>0</v>
      </c>
      <c r="I14" s="25">
        <v>0</v>
      </c>
      <c r="J14" s="25">
        <v>0</v>
      </c>
      <c r="K14" s="25">
        <v>111</v>
      </c>
      <c r="L14" s="25">
        <v>0</v>
      </c>
      <c r="M14" s="25">
        <v>0</v>
      </c>
      <c r="N14" s="25">
        <v>0</v>
      </c>
      <c r="O14" s="25">
        <v>0</v>
      </c>
      <c r="P14" s="25">
        <v>0</v>
      </c>
      <c r="Q14" s="25"/>
      <c r="R14" s="25">
        <v>0</v>
      </c>
      <c r="S14" s="25">
        <v>0</v>
      </c>
      <c r="T14" s="25"/>
      <c r="U14" s="29"/>
      <c r="V14" s="35"/>
    </row>
    <row r="15" spans="1:23" ht="34.5" customHeight="1" x14ac:dyDescent="0.25">
      <c r="A15" s="36"/>
      <c r="B15" s="83"/>
      <c r="C15" s="21" t="s">
        <v>3</v>
      </c>
      <c r="D15" s="25">
        <v>369</v>
      </c>
      <c r="E15" s="25">
        <v>0</v>
      </c>
      <c r="F15" s="25">
        <v>0</v>
      </c>
      <c r="G15" s="25"/>
      <c r="H15" s="25">
        <v>0</v>
      </c>
      <c r="I15" s="25"/>
      <c r="J15" s="25"/>
      <c r="K15" s="25">
        <v>444</v>
      </c>
      <c r="L15" s="25">
        <v>1</v>
      </c>
      <c r="M15" s="54"/>
      <c r="N15" s="54"/>
      <c r="O15" s="54"/>
      <c r="P15" s="54"/>
      <c r="Q15" s="54"/>
      <c r="R15" s="54"/>
      <c r="S15" s="54"/>
      <c r="T15" s="54"/>
      <c r="U15" s="55"/>
      <c r="V15" s="35"/>
    </row>
    <row r="16" spans="1:23" ht="34.5" customHeight="1" x14ac:dyDescent="0.25">
      <c r="A16" s="36"/>
      <c r="B16" s="83" t="s">
        <v>19</v>
      </c>
      <c r="C16" s="21" t="s">
        <v>2</v>
      </c>
      <c r="D16" s="25">
        <v>117</v>
      </c>
      <c r="E16" s="25">
        <v>0</v>
      </c>
      <c r="F16" s="25">
        <v>116</v>
      </c>
      <c r="G16" s="25">
        <v>1</v>
      </c>
      <c r="H16" s="25">
        <v>0</v>
      </c>
      <c r="I16" s="25">
        <v>0</v>
      </c>
      <c r="J16" s="25">
        <v>0</v>
      </c>
      <c r="K16" s="25">
        <v>58</v>
      </c>
      <c r="L16" s="25">
        <v>0</v>
      </c>
      <c r="M16" s="25">
        <v>0</v>
      </c>
      <c r="N16" s="25">
        <v>0</v>
      </c>
      <c r="O16" s="25">
        <v>0</v>
      </c>
      <c r="P16" s="25">
        <v>0</v>
      </c>
      <c r="Q16" s="25"/>
      <c r="R16" s="25">
        <v>0</v>
      </c>
      <c r="S16" s="25">
        <v>0</v>
      </c>
      <c r="T16" s="25"/>
      <c r="U16" s="29"/>
      <c r="V16" s="35"/>
    </row>
    <row r="17" spans="1:22" ht="34.5" customHeight="1" x14ac:dyDescent="0.25">
      <c r="A17" s="36"/>
      <c r="B17" s="83"/>
      <c r="C17" s="21" t="s">
        <v>3</v>
      </c>
      <c r="D17" s="25">
        <v>443</v>
      </c>
      <c r="E17" s="25">
        <v>0</v>
      </c>
      <c r="F17" s="25">
        <v>279</v>
      </c>
      <c r="G17" s="25"/>
      <c r="H17" s="25">
        <v>0</v>
      </c>
      <c r="I17" s="25"/>
      <c r="J17" s="25"/>
      <c r="K17" s="25">
        <v>525</v>
      </c>
      <c r="L17" s="25">
        <v>3</v>
      </c>
      <c r="M17" s="54"/>
      <c r="N17" s="54"/>
      <c r="O17" s="54"/>
      <c r="P17" s="54"/>
      <c r="Q17" s="54"/>
      <c r="R17" s="54"/>
      <c r="S17" s="54"/>
      <c r="T17" s="54"/>
      <c r="U17" s="55"/>
      <c r="V17" s="35"/>
    </row>
    <row r="18" spans="1:22" ht="34.5" customHeight="1" x14ac:dyDescent="0.25">
      <c r="A18" s="36"/>
      <c r="B18" s="83" t="s">
        <v>20</v>
      </c>
      <c r="C18" s="21" t="s">
        <v>2</v>
      </c>
      <c r="D18" s="25">
        <v>9</v>
      </c>
      <c r="E18" s="25">
        <v>0</v>
      </c>
      <c r="F18" s="25">
        <v>0</v>
      </c>
      <c r="G18" s="25">
        <v>0</v>
      </c>
      <c r="H18" s="25">
        <v>0</v>
      </c>
      <c r="I18" s="25">
        <v>0</v>
      </c>
      <c r="J18" s="25">
        <v>0</v>
      </c>
      <c r="K18" s="25">
        <v>8</v>
      </c>
      <c r="L18" s="25">
        <v>0</v>
      </c>
      <c r="M18" s="25">
        <v>0</v>
      </c>
      <c r="N18" s="25">
        <v>0</v>
      </c>
      <c r="O18" s="25">
        <v>0</v>
      </c>
      <c r="P18" s="25">
        <v>0</v>
      </c>
      <c r="Q18" s="25"/>
      <c r="R18" s="25">
        <v>0</v>
      </c>
      <c r="S18" s="25">
        <v>0</v>
      </c>
      <c r="T18" s="25"/>
      <c r="U18" s="29"/>
      <c r="V18" s="35"/>
    </row>
    <row r="19" spans="1:22" ht="34.5" customHeight="1" x14ac:dyDescent="0.25">
      <c r="A19" s="36"/>
      <c r="B19" s="83"/>
      <c r="C19" s="21" t="s">
        <v>3</v>
      </c>
      <c r="D19" s="25">
        <v>67</v>
      </c>
      <c r="E19" s="25">
        <v>0</v>
      </c>
      <c r="F19" s="25">
        <v>0</v>
      </c>
      <c r="G19" s="25"/>
      <c r="H19" s="25">
        <v>0</v>
      </c>
      <c r="I19" s="25"/>
      <c r="J19" s="25"/>
      <c r="K19" s="25">
        <v>72</v>
      </c>
      <c r="L19" s="25">
        <v>0</v>
      </c>
      <c r="M19" s="54"/>
      <c r="N19" s="54"/>
      <c r="O19" s="54"/>
      <c r="P19" s="54"/>
      <c r="Q19" s="54"/>
      <c r="R19" s="54"/>
      <c r="S19" s="54"/>
      <c r="T19" s="54"/>
      <c r="U19" s="55"/>
      <c r="V19" s="35"/>
    </row>
    <row r="20" spans="1:22" ht="34.5" customHeight="1" x14ac:dyDescent="0.25">
      <c r="A20" s="36"/>
      <c r="B20" s="83" t="s">
        <v>66</v>
      </c>
      <c r="C20" s="21" t="s">
        <v>2</v>
      </c>
      <c r="D20" s="25">
        <v>5</v>
      </c>
      <c r="E20" s="26">
        <v>0</v>
      </c>
      <c r="F20" s="26">
        <v>0</v>
      </c>
      <c r="G20" s="26">
        <v>0</v>
      </c>
      <c r="H20" s="26">
        <v>0</v>
      </c>
      <c r="I20" s="26">
        <v>0</v>
      </c>
      <c r="J20" s="26">
        <v>0</v>
      </c>
      <c r="K20" s="26">
        <v>1</v>
      </c>
      <c r="L20" s="26">
        <v>0</v>
      </c>
      <c r="M20" s="26">
        <v>0</v>
      </c>
      <c r="N20" s="26">
        <v>0</v>
      </c>
      <c r="O20" s="26">
        <v>0</v>
      </c>
      <c r="P20" s="26">
        <v>0</v>
      </c>
      <c r="Q20" s="26"/>
      <c r="R20" s="26">
        <v>0</v>
      </c>
      <c r="S20" s="26">
        <v>0</v>
      </c>
      <c r="T20" s="26"/>
      <c r="U20" s="29"/>
      <c r="V20" s="35"/>
    </row>
    <row r="21" spans="1:22" ht="34.5" customHeight="1" x14ac:dyDescent="0.25">
      <c r="A21" s="36"/>
      <c r="B21" s="83"/>
      <c r="C21" s="21" t="s">
        <v>3</v>
      </c>
      <c r="D21" s="25">
        <v>24</v>
      </c>
      <c r="E21" s="26">
        <v>0</v>
      </c>
      <c r="F21" s="26">
        <v>0</v>
      </c>
      <c r="G21" s="26"/>
      <c r="H21" s="26">
        <v>0</v>
      </c>
      <c r="I21" s="26"/>
      <c r="J21" s="26"/>
      <c r="K21" s="26">
        <v>27</v>
      </c>
      <c r="L21" s="26"/>
      <c r="M21" s="54"/>
      <c r="N21" s="54"/>
      <c r="O21" s="54"/>
      <c r="P21" s="54"/>
      <c r="Q21" s="54"/>
      <c r="R21" s="54"/>
      <c r="S21" s="54"/>
      <c r="T21" s="26"/>
      <c r="U21" s="29"/>
      <c r="V21" s="35"/>
    </row>
    <row r="22" spans="1:22" ht="34.5" customHeight="1" x14ac:dyDescent="0.25">
      <c r="A22" s="36"/>
      <c r="B22" s="75" t="s">
        <v>52</v>
      </c>
      <c r="C22" s="75"/>
      <c r="D22" s="54"/>
      <c r="E22" s="54"/>
      <c r="F22" s="54"/>
      <c r="G22" s="54"/>
      <c r="H22" s="54"/>
      <c r="I22" s="54"/>
      <c r="J22" s="54"/>
      <c r="K22" s="26"/>
      <c r="L22" s="26"/>
      <c r="M22" s="26"/>
      <c r="N22" s="26"/>
      <c r="O22" s="54"/>
      <c r="P22" s="54"/>
      <c r="Q22" s="54"/>
      <c r="R22" s="54"/>
      <c r="S22" s="54"/>
      <c r="T22" s="54"/>
      <c r="U22" s="55"/>
      <c r="V22" s="35"/>
    </row>
    <row r="23" spans="1:22" ht="34.5" customHeight="1" x14ac:dyDescent="0.25">
      <c r="A23" s="36"/>
      <c r="B23" s="75" t="s">
        <v>53</v>
      </c>
      <c r="C23" s="75"/>
      <c r="D23" s="54"/>
      <c r="E23" s="54"/>
      <c r="F23" s="54"/>
      <c r="G23" s="54"/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26"/>
      <c r="S23" s="26"/>
      <c r="T23" s="54"/>
      <c r="U23" s="55"/>
      <c r="V23" s="35"/>
    </row>
    <row r="24" spans="1:22" ht="34.5" customHeight="1" x14ac:dyDescent="0.2">
      <c r="A24" s="34"/>
      <c r="B24" s="87" t="s">
        <v>4</v>
      </c>
      <c r="C24" s="87"/>
      <c r="D24" s="25">
        <v>250</v>
      </c>
      <c r="E24" s="26">
        <v>0</v>
      </c>
      <c r="F24" s="26">
        <v>5</v>
      </c>
      <c r="G24" s="26">
        <v>0</v>
      </c>
      <c r="H24" s="26">
        <v>0</v>
      </c>
      <c r="I24" s="26"/>
      <c r="J24" s="26"/>
      <c r="K24" s="26">
        <v>231</v>
      </c>
      <c r="L24" s="26"/>
      <c r="M24" s="26"/>
      <c r="N24" s="26"/>
      <c r="O24" s="26"/>
      <c r="P24" s="26"/>
      <c r="Q24" s="26"/>
      <c r="R24" s="26"/>
      <c r="S24" s="26"/>
      <c r="T24" s="26"/>
      <c r="U24" s="29"/>
      <c r="V24" s="35"/>
    </row>
    <row r="25" spans="1:22" ht="16.5" customHeight="1" x14ac:dyDescent="0.3">
      <c r="A25" s="34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9"/>
      <c r="P25" s="2"/>
      <c r="Q25" s="2"/>
      <c r="R25" s="2"/>
      <c r="S25" s="2"/>
      <c r="T25" s="2"/>
      <c r="U25" s="2"/>
      <c r="V25" s="35"/>
    </row>
    <row r="26" spans="1:22" ht="45.75" customHeight="1" x14ac:dyDescent="0.2">
      <c r="A26" s="34"/>
      <c r="B26" s="88" t="s">
        <v>33</v>
      </c>
      <c r="C26" s="89"/>
      <c r="D26" s="90"/>
      <c r="E26" s="2"/>
      <c r="F26" s="2"/>
      <c r="G26" s="91" t="s">
        <v>16</v>
      </c>
      <c r="H26" s="91"/>
      <c r="I26" s="85" t="s">
        <v>14</v>
      </c>
      <c r="J26" s="85"/>
      <c r="K26" s="85" t="s">
        <v>46</v>
      </c>
      <c r="L26" s="85"/>
      <c r="M26" s="85" t="s">
        <v>19</v>
      </c>
      <c r="N26" s="85"/>
      <c r="O26" s="85" t="s">
        <v>20</v>
      </c>
      <c r="P26" s="85"/>
      <c r="Q26" s="85" t="s">
        <v>34</v>
      </c>
      <c r="R26" s="85"/>
      <c r="S26" s="85" t="s">
        <v>1</v>
      </c>
      <c r="T26" s="85"/>
      <c r="U26" s="22"/>
      <c r="V26" s="35"/>
    </row>
    <row r="27" spans="1:22" ht="37.5" customHeight="1" x14ac:dyDescent="0.2">
      <c r="A27" s="34"/>
      <c r="B27" s="49" t="s">
        <v>5</v>
      </c>
      <c r="C27" s="49" t="s">
        <v>55</v>
      </c>
      <c r="D27" s="31">
        <v>2</v>
      </c>
      <c r="E27" s="2"/>
      <c r="F27" s="2"/>
      <c r="G27" s="91"/>
      <c r="H27" s="91"/>
      <c r="I27" s="50" t="s">
        <v>17</v>
      </c>
      <c r="J27" s="50" t="s">
        <v>18</v>
      </c>
      <c r="K27" s="50" t="s">
        <v>17</v>
      </c>
      <c r="L27" s="50" t="s">
        <v>18</v>
      </c>
      <c r="M27" s="50" t="s">
        <v>17</v>
      </c>
      <c r="N27" s="50" t="s">
        <v>18</v>
      </c>
      <c r="O27" s="50" t="s">
        <v>17</v>
      </c>
      <c r="P27" s="50" t="s">
        <v>18</v>
      </c>
      <c r="Q27" s="50" t="s">
        <v>17</v>
      </c>
      <c r="R27" s="50" t="s">
        <v>18</v>
      </c>
      <c r="S27" s="50" t="s">
        <v>17</v>
      </c>
      <c r="T27" s="50" t="s">
        <v>18</v>
      </c>
      <c r="U27" s="2"/>
      <c r="V27" s="35"/>
    </row>
    <row r="28" spans="1:22" ht="41.25" customHeight="1" x14ac:dyDescent="0.2">
      <c r="A28" s="34"/>
      <c r="B28" s="84" t="s">
        <v>6</v>
      </c>
      <c r="C28" s="49" t="s">
        <v>56</v>
      </c>
      <c r="D28" s="31">
        <v>0</v>
      </c>
      <c r="E28" s="2"/>
      <c r="F28" s="2"/>
      <c r="G28" s="75" t="s">
        <v>30</v>
      </c>
      <c r="H28" s="75"/>
      <c r="I28" s="25">
        <v>42</v>
      </c>
      <c r="J28" s="25">
        <v>0</v>
      </c>
      <c r="K28" s="25">
        <v>1194</v>
      </c>
      <c r="L28" s="25">
        <v>0</v>
      </c>
      <c r="M28" s="25">
        <v>1065</v>
      </c>
      <c r="N28" s="25">
        <v>0</v>
      </c>
      <c r="O28" s="25">
        <v>127</v>
      </c>
      <c r="P28" s="25">
        <v>0</v>
      </c>
      <c r="Q28" s="25">
        <v>54</v>
      </c>
      <c r="R28" s="25">
        <v>0</v>
      </c>
      <c r="S28" s="28">
        <f>SUM(I28+K28+M28+O28+Q28)</f>
        <v>2482</v>
      </c>
      <c r="T28" s="28">
        <f>SUM(J28+L28+N28+P28+R28)</f>
        <v>0</v>
      </c>
      <c r="U28" s="2"/>
      <c r="V28" s="35"/>
    </row>
    <row r="29" spans="1:22" ht="41.25" customHeight="1" x14ac:dyDescent="0.2">
      <c r="A29" s="34"/>
      <c r="B29" s="84"/>
      <c r="C29" s="49" t="s">
        <v>57</v>
      </c>
      <c r="D29" s="31">
        <v>0</v>
      </c>
      <c r="E29" s="2"/>
      <c r="F29" s="2"/>
      <c r="G29" s="75" t="s">
        <v>27</v>
      </c>
      <c r="H29" s="75"/>
      <c r="I29" s="26">
        <v>34</v>
      </c>
      <c r="J29" s="26">
        <v>0</v>
      </c>
      <c r="K29" s="26">
        <v>879</v>
      </c>
      <c r="L29" s="25">
        <v>0</v>
      </c>
      <c r="M29" s="25">
        <v>818</v>
      </c>
      <c r="N29" s="25">
        <v>0</v>
      </c>
      <c r="O29" s="25">
        <v>107</v>
      </c>
      <c r="P29" s="25">
        <v>0</v>
      </c>
      <c r="Q29" s="25">
        <v>60</v>
      </c>
      <c r="R29" s="25">
        <v>0</v>
      </c>
      <c r="S29" s="28">
        <f t="shared" ref="S29:T33" si="1">SUM(I29+K29+M29+O29+Q29)</f>
        <v>1898</v>
      </c>
      <c r="T29" s="28">
        <f t="shared" si="1"/>
        <v>0</v>
      </c>
      <c r="U29" s="2"/>
      <c r="V29" s="35"/>
    </row>
    <row r="30" spans="1:22" ht="41.25" customHeight="1" x14ac:dyDescent="0.2">
      <c r="A30" s="34"/>
      <c r="B30" s="84"/>
      <c r="C30" s="49" t="s">
        <v>58</v>
      </c>
      <c r="D30" s="27">
        <v>0</v>
      </c>
      <c r="E30" s="2"/>
      <c r="F30" s="2"/>
      <c r="G30" s="75" t="s">
        <v>28</v>
      </c>
      <c r="H30" s="75"/>
      <c r="I30" s="25">
        <v>0</v>
      </c>
      <c r="J30" s="25">
        <v>10</v>
      </c>
      <c r="K30" s="25">
        <v>0</v>
      </c>
      <c r="L30" s="25">
        <v>166</v>
      </c>
      <c r="M30" s="25">
        <v>0</v>
      </c>
      <c r="N30" s="25">
        <v>258</v>
      </c>
      <c r="O30" s="25">
        <v>0</v>
      </c>
      <c r="P30" s="25">
        <v>110</v>
      </c>
      <c r="Q30" s="25">
        <v>0</v>
      </c>
      <c r="R30" s="25">
        <v>103</v>
      </c>
      <c r="S30" s="28">
        <f t="shared" si="1"/>
        <v>0</v>
      </c>
      <c r="T30" s="28">
        <f t="shared" si="1"/>
        <v>647</v>
      </c>
      <c r="U30" s="2"/>
      <c r="V30" s="35"/>
    </row>
    <row r="31" spans="1:22" ht="41.25" customHeight="1" x14ac:dyDescent="0.2">
      <c r="A31" s="34"/>
      <c r="B31" s="84" t="s">
        <v>7</v>
      </c>
      <c r="C31" s="84"/>
      <c r="D31" s="8">
        <v>0</v>
      </c>
      <c r="E31" s="2"/>
      <c r="F31" s="2"/>
      <c r="G31" s="75" t="s">
        <v>31</v>
      </c>
      <c r="H31" s="75"/>
      <c r="I31" s="25">
        <v>53</v>
      </c>
      <c r="J31" s="25">
        <v>51</v>
      </c>
      <c r="K31" s="25">
        <v>508</v>
      </c>
      <c r="L31" s="25">
        <v>142</v>
      </c>
      <c r="M31" s="25">
        <v>556</v>
      </c>
      <c r="N31" s="25">
        <v>186</v>
      </c>
      <c r="O31" s="25">
        <v>67</v>
      </c>
      <c r="P31" s="25">
        <v>56</v>
      </c>
      <c r="Q31" s="25">
        <v>62</v>
      </c>
      <c r="R31" s="25">
        <v>60</v>
      </c>
      <c r="S31" s="28">
        <f t="shared" si="1"/>
        <v>1246</v>
      </c>
      <c r="T31" s="28">
        <f t="shared" si="1"/>
        <v>495</v>
      </c>
      <c r="U31" s="2"/>
      <c r="V31" s="35"/>
    </row>
    <row r="32" spans="1:22" ht="41.25" customHeight="1" x14ac:dyDescent="0.2">
      <c r="A32" s="34"/>
      <c r="E32" s="2"/>
      <c r="F32" s="2"/>
      <c r="G32" s="75" t="s">
        <v>35</v>
      </c>
      <c r="H32" s="75"/>
      <c r="I32" s="25">
        <v>122</v>
      </c>
      <c r="J32" s="25">
        <v>103</v>
      </c>
      <c r="K32" s="25">
        <v>452</v>
      </c>
      <c r="L32" s="25">
        <v>199</v>
      </c>
      <c r="M32" s="25">
        <v>440</v>
      </c>
      <c r="N32" s="25">
        <v>244</v>
      </c>
      <c r="O32" s="25">
        <v>50</v>
      </c>
      <c r="P32" s="25">
        <v>64</v>
      </c>
      <c r="Q32" s="25">
        <v>47</v>
      </c>
      <c r="R32" s="25">
        <v>58</v>
      </c>
      <c r="S32" s="28">
        <f t="shared" si="1"/>
        <v>1111</v>
      </c>
      <c r="T32" s="28">
        <f t="shared" si="1"/>
        <v>668</v>
      </c>
      <c r="U32" s="2"/>
      <c r="V32" s="35"/>
    </row>
    <row r="33" spans="1:22" ht="62.25" customHeight="1" x14ac:dyDescent="0.2">
      <c r="A33" s="34"/>
      <c r="B33" s="84" t="s">
        <v>50</v>
      </c>
      <c r="C33" s="84"/>
      <c r="D33" s="27">
        <v>0</v>
      </c>
      <c r="E33" s="2"/>
      <c r="F33" s="2"/>
      <c r="G33" s="86" t="s">
        <v>41</v>
      </c>
      <c r="H33" s="86"/>
      <c r="I33" s="25">
        <v>44</v>
      </c>
      <c r="J33" s="25">
        <v>37</v>
      </c>
      <c r="K33" s="25">
        <v>200</v>
      </c>
      <c r="L33" s="25">
        <v>48</v>
      </c>
      <c r="M33" s="25">
        <v>233</v>
      </c>
      <c r="N33" s="25">
        <v>95</v>
      </c>
      <c r="O33" s="25">
        <v>35</v>
      </c>
      <c r="P33" s="25">
        <v>48</v>
      </c>
      <c r="Q33" s="25">
        <v>49</v>
      </c>
      <c r="R33" s="25">
        <v>58</v>
      </c>
      <c r="S33" s="28">
        <f t="shared" si="1"/>
        <v>561</v>
      </c>
      <c r="T33" s="28">
        <f t="shared" si="1"/>
        <v>286</v>
      </c>
      <c r="U33" s="2"/>
      <c r="V33" s="35"/>
    </row>
    <row r="34" spans="1:22" ht="47.25" customHeight="1" x14ac:dyDescent="0.25">
      <c r="A34" s="36"/>
      <c r="B34" s="84" t="s">
        <v>49</v>
      </c>
      <c r="C34" s="84"/>
      <c r="D34" s="27">
        <v>0</v>
      </c>
      <c r="E34" s="10"/>
      <c r="F34" s="14"/>
      <c r="G34" s="14"/>
      <c r="H34" s="15"/>
      <c r="I34" s="15"/>
      <c r="J34" s="23"/>
      <c r="K34" s="16"/>
      <c r="L34" s="16"/>
      <c r="M34" s="15"/>
      <c r="N34" s="15"/>
      <c r="O34" s="23"/>
      <c r="P34" s="16"/>
      <c r="Q34" s="16"/>
      <c r="R34" s="16"/>
      <c r="S34" s="24"/>
      <c r="T34" s="24"/>
      <c r="U34" s="11"/>
      <c r="V34" s="35"/>
    </row>
    <row r="35" spans="1:22" ht="73.5" customHeight="1" x14ac:dyDescent="0.25">
      <c r="A35" s="34"/>
      <c r="E35" s="3"/>
      <c r="F35" s="2"/>
      <c r="G35" s="82" t="s">
        <v>10</v>
      </c>
      <c r="H35" s="82"/>
      <c r="I35" s="83" t="s">
        <v>30</v>
      </c>
      <c r="J35" s="83"/>
      <c r="K35" s="83" t="s">
        <v>27</v>
      </c>
      <c r="L35" s="83"/>
      <c r="M35" s="83" t="s">
        <v>28</v>
      </c>
      <c r="N35" s="83"/>
      <c r="O35" s="83" t="s">
        <v>35</v>
      </c>
      <c r="P35" s="83"/>
      <c r="Q35" s="83" t="s">
        <v>31</v>
      </c>
      <c r="R35" s="83"/>
      <c r="S35" s="76" t="s">
        <v>41</v>
      </c>
      <c r="T35" s="77"/>
      <c r="U35" s="48" t="s">
        <v>1</v>
      </c>
      <c r="V35" s="56"/>
    </row>
    <row r="36" spans="1:22" ht="37.5" customHeight="1" x14ac:dyDescent="0.25">
      <c r="A36" s="34"/>
      <c r="B36" s="78" t="s">
        <v>15</v>
      </c>
      <c r="C36" s="79"/>
      <c r="D36" s="13"/>
      <c r="E36" s="3"/>
      <c r="F36" s="2"/>
      <c r="G36" s="75" t="s">
        <v>48</v>
      </c>
      <c r="H36" s="75"/>
      <c r="I36" s="80">
        <v>28</v>
      </c>
      <c r="J36" s="81"/>
      <c r="K36" s="80">
        <v>26</v>
      </c>
      <c r="L36" s="81"/>
      <c r="M36" s="80">
        <v>15</v>
      </c>
      <c r="N36" s="81"/>
      <c r="O36" s="80">
        <v>28</v>
      </c>
      <c r="P36" s="81"/>
      <c r="Q36" s="80">
        <v>31</v>
      </c>
      <c r="R36" s="81"/>
      <c r="S36" s="80">
        <v>18</v>
      </c>
      <c r="T36" s="81"/>
      <c r="U36" s="27">
        <f>SUM(I36:T36)</f>
        <v>146</v>
      </c>
      <c r="V36" s="35"/>
    </row>
    <row r="37" spans="1:22" ht="37.5" customHeight="1" x14ac:dyDescent="0.25">
      <c r="A37" s="34"/>
      <c r="B37" s="11" t="s">
        <v>54</v>
      </c>
      <c r="C37" s="2"/>
      <c r="D37" s="2"/>
      <c r="E37" s="2"/>
      <c r="F37" s="2"/>
      <c r="G37" s="75" t="s">
        <v>47</v>
      </c>
      <c r="H37" s="75"/>
      <c r="I37" s="72">
        <v>394</v>
      </c>
      <c r="J37" s="73"/>
      <c r="K37" s="72">
        <v>363</v>
      </c>
      <c r="L37" s="73"/>
      <c r="M37" s="72">
        <v>180</v>
      </c>
      <c r="N37" s="73"/>
      <c r="O37" s="72">
        <v>397</v>
      </c>
      <c r="P37" s="73"/>
      <c r="Q37" s="72">
        <v>364</v>
      </c>
      <c r="R37" s="73"/>
      <c r="S37" s="72">
        <v>260</v>
      </c>
      <c r="T37" s="73"/>
      <c r="U37" s="27">
        <f>SUM(I37:T37)</f>
        <v>1958</v>
      </c>
      <c r="V37" s="35"/>
    </row>
    <row r="38" spans="1:22" ht="41.25" customHeight="1" thickBot="1" x14ac:dyDescent="0.3">
      <c r="A38" s="39"/>
      <c r="B38" s="40"/>
      <c r="C38" s="40"/>
      <c r="D38" s="41"/>
      <c r="E38" s="41"/>
      <c r="F38" s="74"/>
      <c r="G38" s="74"/>
      <c r="H38" s="74"/>
      <c r="I38" s="42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3"/>
    </row>
  </sheetData>
  <mergeCells count="59">
    <mergeCell ref="B20:B21"/>
    <mergeCell ref="B2:U2"/>
    <mergeCell ref="B3:U3"/>
    <mergeCell ref="L4:M4"/>
    <mergeCell ref="K6:M6"/>
    <mergeCell ref="B8:C9"/>
    <mergeCell ref="D8:J8"/>
    <mergeCell ref="K8:N8"/>
    <mergeCell ref="O8:Q8"/>
    <mergeCell ref="R8:S8"/>
    <mergeCell ref="B10:B11"/>
    <mergeCell ref="B12:B13"/>
    <mergeCell ref="B14:B15"/>
    <mergeCell ref="B16:B17"/>
    <mergeCell ref="B18:B19"/>
    <mergeCell ref="B22:C22"/>
    <mergeCell ref="B23:C23"/>
    <mergeCell ref="B24:C24"/>
    <mergeCell ref="B26:D26"/>
    <mergeCell ref="G26:H27"/>
    <mergeCell ref="S26:T26"/>
    <mergeCell ref="B28:B30"/>
    <mergeCell ref="G28:H28"/>
    <mergeCell ref="G29:H29"/>
    <mergeCell ref="G30:H30"/>
    <mergeCell ref="I26:J26"/>
    <mergeCell ref="B34:C34"/>
    <mergeCell ref="K26:L26"/>
    <mergeCell ref="M26:N26"/>
    <mergeCell ref="O26:P26"/>
    <mergeCell ref="Q26:R26"/>
    <mergeCell ref="B31:C31"/>
    <mergeCell ref="G31:H31"/>
    <mergeCell ref="G32:H32"/>
    <mergeCell ref="B33:C33"/>
    <mergeCell ref="G33:H33"/>
    <mergeCell ref="S35:T35"/>
    <mergeCell ref="B36:C36"/>
    <mergeCell ref="G36:H36"/>
    <mergeCell ref="I36:J36"/>
    <mergeCell ref="K36:L36"/>
    <mergeCell ref="M36:N36"/>
    <mergeCell ref="O36:P36"/>
    <mergeCell ref="Q36:R36"/>
    <mergeCell ref="S36:T36"/>
    <mergeCell ref="G35:H35"/>
    <mergeCell ref="I35:J35"/>
    <mergeCell ref="K35:L35"/>
    <mergeCell ref="M35:N35"/>
    <mergeCell ref="O35:P35"/>
    <mergeCell ref="Q35:R35"/>
    <mergeCell ref="S37:T37"/>
    <mergeCell ref="F38:H38"/>
    <mergeCell ref="G37:H37"/>
    <mergeCell ref="I37:J37"/>
    <mergeCell ref="K37:L37"/>
    <mergeCell ref="M37:N37"/>
    <mergeCell ref="O37:P37"/>
    <mergeCell ref="Q37:R37"/>
  </mergeCells>
  <printOptions horizontalCentered="1"/>
  <pageMargins left="0.27559055118110237" right="0.19685039370078741" top="0.43307086614173229" bottom="0.55118110236220474" header="0.31496062992125984" footer="0.31496062992125984"/>
  <pageSetup paperSize="9" scale="37" orientation="landscape" horizontalDpi="4294967294" r:id="rId1"/>
  <headerFooter>
    <oddFooter>&amp;L&amp;"-,Negrita"&amp;9GENERADO POR: HIS+
MODIFICADO POR: BRVL</oddFooter>
  </headerFooter>
  <drawing r:id="rId2"/>
  <legacyDrawing r:id="rId3"/>
  <oleObjects>
    <mc:AlternateContent xmlns:mc="http://schemas.openxmlformats.org/markup-compatibility/2006">
      <mc:Choice Requires="x14">
        <oleObject shapeId="5121" r:id="rId4">
          <objectPr defaultSize="0" autoPict="0" r:id="rId5">
            <anchor moveWithCells="1" sizeWithCells="1">
              <from>
                <xdr:col>20</xdr:col>
                <xdr:colOff>152400</xdr:colOff>
                <xdr:row>1</xdr:row>
                <xdr:rowOff>190500</xdr:rowOff>
              </from>
              <to>
                <xdr:col>20</xdr:col>
                <xdr:colOff>1457325</xdr:colOff>
                <xdr:row>3</xdr:row>
                <xdr:rowOff>419100</xdr:rowOff>
              </to>
            </anchor>
          </objectPr>
        </oleObject>
      </mc:Choice>
      <mc:Fallback>
        <oleObject shapeId="5121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40"/>
  <sheetViews>
    <sheetView showGridLines="0" tabSelected="1" zoomScale="47" zoomScaleNormal="47" zoomScaleSheetLayoutView="53" workbookViewId="0">
      <selection activeCell="I15" sqref="I15"/>
    </sheetView>
  </sheetViews>
  <sheetFormatPr baseColWidth="10" defaultColWidth="17.7109375" defaultRowHeight="12.75" x14ac:dyDescent="0.2"/>
  <cols>
    <col min="1" max="1" width="3" style="1" customWidth="1"/>
    <col min="2" max="2" width="16" style="1" customWidth="1"/>
    <col min="3" max="3" width="22.28515625" style="1" customWidth="1"/>
    <col min="4" max="5" width="17.28515625" style="1" customWidth="1"/>
    <col min="6" max="7" width="15.85546875" style="1" customWidth="1"/>
    <col min="8" max="10" width="17.28515625" style="1" customWidth="1"/>
    <col min="11" max="11" width="15.85546875" style="1" customWidth="1"/>
    <col min="12" max="13" width="17.28515625" style="1" customWidth="1"/>
    <col min="14" max="14" width="15.42578125" style="1" customWidth="1"/>
    <col min="15" max="15" width="15.85546875" style="1" customWidth="1"/>
    <col min="16" max="16" width="16.140625" style="1" customWidth="1"/>
    <col min="17" max="18" width="17.28515625" style="1" customWidth="1"/>
    <col min="19" max="19" width="15.85546875" style="1" customWidth="1"/>
    <col min="20" max="20" width="21.5703125" style="1" customWidth="1"/>
    <col min="21" max="21" width="32.5703125" style="1" customWidth="1"/>
    <col min="22" max="23" width="20.5703125" style="1" customWidth="1"/>
    <col min="24" max="24" width="2.28515625" style="1" customWidth="1"/>
    <col min="25" max="25" width="11.42578125" style="1" customWidth="1"/>
    <col min="26" max="16384" width="17.7109375" style="1"/>
  </cols>
  <sheetData>
    <row r="1" spans="1:24" ht="13.5" thickBot="1" x14ac:dyDescent="0.25"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</row>
    <row r="2" spans="1:24" ht="44.25" customHeight="1" x14ac:dyDescent="0.4">
      <c r="A2" s="32"/>
      <c r="B2" s="92" t="s">
        <v>43</v>
      </c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52"/>
      <c r="W2" s="52"/>
      <c r="X2" s="33"/>
    </row>
    <row r="3" spans="1:24" ht="44.25" customHeight="1" x14ac:dyDescent="0.4">
      <c r="A3" s="34"/>
      <c r="B3" s="93" t="s">
        <v>44</v>
      </c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  <c r="S3" s="93"/>
      <c r="T3" s="93"/>
      <c r="U3" s="93"/>
      <c r="V3" s="2"/>
      <c r="W3" s="2"/>
      <c r="X3" s="35"/>
    </row>
    <row r="4" spans="1:24" ht="64.5" customHeight="1" x14ac:dyDescent="0.35">
      <c r="A4" s="34"/>
      <c r="B4" s="4" t="s">
        <v>38</v>
      </c>
      <c r="C4" s="4"/>
      <c r="D4" s="4"/>
      <c r="E4" s="4"/>
      <c r="F4" s="4"/>
      <c r="G4" s="4"/>
      <c r="H4" s="2"/>
      <c r="I4" s="6"/>
      <c r="J4" s="6"/>
      <c r="K4" s="6"/>
      <c r="L4" s="94" t="s">
        <v>45</v>
      </c>
      <c r="M4" s="94"/>
      <c r="N4" s="61"/>
      <c r="O4" s="18"/>
      <c r="P4" s="19"/>
      <c r="Q4" s="19"/>
      <c r="R4" s="7"/>
      <c r="S4" s="2"/>
      <c r="T4" s="2"/>
      <c r="U4" s="2"/>
      <c r="V4" s="2"/>
      <c r="W4" s="2"/>
      <c r="X4" s="35"/>
    </row>
    <row r="5" spans="1:24" ht="26.25" customHeight="1" x14ac:dyDescent="0.35">
      <c r="A5" s="34"/>
      <c r="B5" s="7"/>
      <c r="C5" s="6"/>
      <c r="D5" s="6"/>
      <c r="E5" s="6"/>
      <c r="F5" s="6"/>
      <c r="G5" s="6"/>
      <c r="H5" s="2"/>
      <c r="I5" s="6"/>
      <c r="J5" s="6"/>
      <c r="K5" s="6"/>
      <c r="L5" s="6"/>
      <c r="M5" s="6"/>
      <c r="N5" s="62"/>
      <c r="O5" s="6"/>
      <c r="P5" s="6"/>
      <c r="Q5" s="6"/>
      <c r="R5" s="6"/>
      <c r="T5" s="4" t="s">
        <v>11</v>
      </c>
      <c r="U5" s="63" t="s">
        <v>68</v>
      </c>
      <c r="V5" s="2"/>
      <c r="W5" s="2"/>
      <c r="X5" s="35"/>
    </row>
    <row r="6" spans="1:24" ht="26.25" customHeight="1" x14ac:dyDescent="0.35">
      <c r="A6" s="34"/>
      <c r="B6" s="4" t="s">
        <v>0</v>
      </c>
      <c r="C6" s="61" t="s">
        <v>67</v>
      </c>
      <c r="D6" s="17"/>
      <c r="E6" s="18"/>
      <c r="F6" s="18"/>
      <c r="G6" s="6"/>
      <c r="H6" s="2"/>
      <c r="I6" s="6"/>
      <c r="J6" s="6"/>
      <c r="K6" s="94" t="s">
        <v>13</v>
      </c>
      <c r="L6" s="94"/>
      <c r="M6" s="94"/>
      <c r="N6" s="61"/>
      <c r="O6" s="18"/>
      <c r="P6" s="19"/>
      <c r="Q6" s="19"/>
      <c r="R6" s="7"/>
      <c r="T6" s="4" t="s">
        <v>12</v>
      </c>
      <c r="U6" s="64">
        <v>2017</v>
      </c>
      <c r="V6" s="2"/>
      <c r="W6" s="2"/>
      <c r="X6" s="35"/>
    </row>
    <row r="7" spans="1:24" ht="25.5" customHeight="1" x14ac:dyDescent="0.2">
      <c r="A7" s="34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35"/>
    </row>
    <row r="8" spans="1:24" ht="71.25" customHeight="1" x14ac:dyDescent="0.25">
      <c r="A8" s="36"/>
      <c r="B8" s="95" t="s">
        <v>29</v>
      </c>
      <c r="C8" s="95"/>
      <c r="D8" s="96" t="s">
        <v>30</v>
      </c>
      <c r="E8" s="96"/>
      <c r="F8" s="96"/>
      <c r="G8" s="96"/>
      <c r="H8" s="96"/>
      <c r="I8" s="96"/>
      <c r="J8" s="96"/>
      <c r="K8" s="96" t="s">
        <v>27</v>
      </c>
      <c r="L8" s="96"/>
      <c r="M8" s="96"/>
      <c r="N8" s="96"/>
      <c r="O8" s="83" t="s">
        <v>28</v>
      </c>
      <c r="P8" s="83"/>
      <c r="Q8" s="83"/>
      <c r="R8" s="96" t="s">
        <v>31</v>
      </c>
      <c r="S8" s="96"/>
      <c r="T8" s="44" t="s">
        <v>35</v>
      </c>
      <c r="U8" s="45" t="s">
        <v>41</v>
      </c>
      <c r="V8" s="103" t="s">
        <v>63</v>
      </c>
      <c r="W8" s="103" t="s">
        <v>64</v>
      </c>
      <c r="X8" s="35"/>
    </row>
    <row r="9" spans="1:24" s="12" customFormat="1" ht="40.5" customHeight="1" x14ac:dyDescent="0.25">
      <c r="A9" s="37"/>
      <c r="B9" s="95"/>
      <c r="C9" s="95"/>
      <c r="D9" s="45" t="s">
        <v>51</v>
      </c>
      <c r="E9" s="45" t="s">
        <v>22</v>
      </c>
      <c r="F9" s="45" t="s">
        <v>8</v>
      </c>
      <c r="G9" s="45" t="s">
        <v>23</v>
      </c>
      <c r="H9" s="45" t="s">
        <v>40</v>
      </c>
      <c r="I9" s="45" t="s">
        <v>36</v>
      </c>
      <c r="J9" s="45" t="s">
        <v>9</v>
      </c>
      <c r="K9" s="45" t="s">
        <v>21</v>
      </c>
      <c r="L9" s="45" t="s">
        <v>26</v>
      </c>
      <c r="M9" s="45" t="s">
        <v>37</v>
      </c>
      <c r="N9" s="20" t="s">
        <v>39</v>
      </c>
      <c r="O9" s="45" t="s">
        <v>24</v>
      </c>
      <c r="P9" s="45" t="s">
        <v>25</v>
      </c>
      <c r="Q9" s="45" t="s">
        <v>9</v>
      </c>
      <c r="R9" s="45" t="s">
        <v>32</v>
      </c>
      <c r="S9" s="45" t="s">
        <v>9</v>
      </c>
      <c r="T9" s="45" t="s">
        <v>42</v>
      </c>
      <c r="U9" s="45" t="s">
        <v>42</v>
      </c>
      <c r="V9" s="103"/>
      <c r="W9" s="103"/>
      <c r="X9" s="38"/>
    </row>
    <row r="10" spans="1:24" ht="34.5" customHeight="1" x14ac:dyDescent="0.25">
      <c r="A10" s="36"/>
      <c r="B10" s="96" t="s">
        <v>1</v>
      </c>
      <c r="C10" s="21" t="s">
        <v>2</v>
      </c>
      <c r="D10" s="65">
        <f t="shared" ref="D10:E10" si="0">D12+D14+D16+D18+D20+D22+D24</f>
        <v>322</v>
      </c>
      <c r="E10" s="65">
        <f t="shared" si="0"/>
        <v>2</v>
      </c>
      <c r="F10" s="65">
        <f t="shared" ref="F10:U10" si="1">F12+F14+F16+F18+F20+F22+F24</f>
        <v>116</v>
      </c>
      <c r="G10" s="65">
        <f t="shared" si="1"/>
        <v>1</v>
      </c>
      <c r="H10" s="65">
        <f t="shared" si="1"/>
        <v>0</v>
      </c>
      <c r="I10" s="65">
        <f t="shared" si="1"/>
        <v>0</v>
      </c>
      <c r="J10" s="65">
        <f t="shared" si="1"/>
        <v>0</v>
      </c>
      <c r="K10" s="65">
        <f t="shared" si="1"/>
        <v>187</v>
      </c>
      <c r="L10" s="65">
        <f t="shared" si="1"/>
        <v>0</v>
      </c>
      <c r="M10" s="65">
        <f t="shared" si="1"/>
        <v>0</v>
      </c>
      <c r="N10" s="65">
        <f t="shared" si="1"/>
        <v>0</v>
      </c>
      <c r="O10" s="65">
        <f t="shared" si="1"/>
        <v>0</v>
      </c>
      <c r="P10" s="65">
        <f t="shared" si="1"/>
        <v>0</v>
      </c>
      <c r="Q10" s="65">
        <f t="shared" si="1"/>
        <v>0</v>
      </c>
      <c r="R10" s="65">
        <f t="shared" si="1"/>
        <v>0</v>
      </c>
      <c r="S10" s="65">
        <f t="shared" si="1"/>
        <v>0</v>
      </c>
      <c r="T10" s="65">
        <f t="shared" si="1"/>
        <v>0</v>
      </c>
      <c r="U10" s="65">
        <f t="shared" si="1"/>
        <v>0</v>
      </c>
      <c r="V10" s="65">
        <f>V12+V14+V16+V18+V20+V22+V24</f>
        <v>0</v>
      </c>
      <c r="W10" s="65">
        <f t="shared" ref="V10:W11" si="2">W12+W14+W16+W18+W20+W22+W24</f>
        <v>0</v>
      </c>
      <c r="X10" s="35"/>
    </row>
    <row r="11" spans="1:24" ht="34.5" customHeight="1" x14ac:dyDescent="0.25">
      <c r="A11" s="36"/>
      <c r="B11" s="96"/>
      <c r="C11" s="21" t="s">
        <v>3</v>
      </c>
      <c r="D11" s="65">
        <f t="shared" ref="D11:E11" si="3">D13+D15+D17+D19+D21+D23+D25</f>
        <v>905</v>
      </c>
      <c r="E11" s="65">
        <f t="shared" si="3"/>
        <v>0</v>
      </c>
      <c r="F11" s="65">
        <f t="shared" ref="F11:U11" si="4">F13+F15+F17+F19+F21+F23+F25</f>
        <v>279</v>
      </c>
      <c r="G11" s="65">
        <f t="shared" si="4"/>
        <v>0</v>
      </c>
      <c r="H11" s="65">
        <f t="shared" si="4"/>
        <v>0</v>
      </c>
      <c r="I11" s="65">
        <f t="shared" si="4"/>
        <v>0</v>
      </c>
      <c r="J11" s="65">
        <f t="shared" si="4"/>
        <v>0</v>
      </c>
      <c r="K11" s="65">
        <f t="shared" si="4"/>
        <v>1077</v>
      </c>
      <c r="L11" s="65">
        <f t="shared" si="4"/>
        <v>4</v>
      </c>
      <c r="M11" s="65">
        <f t="shared" si="4"/>
        <v>0</v>
      </c>
      <c r="N11" s="65">
        <f t="shared" si="4"/>
        <v>0</v>
      </c>
      <c r="O11" s="65">
        <f t="shared" si="4"/>
        <v>0</v>
      </c>
      <c r="P11" s="65">
        <f t="shared" si="4"/>
        <v>0</v>
      </c>
      <c r="Q11" s="65">
        <f t="shared" si="4"/>
        <v>0</v>
      </c>
      <c r="R11" s="65">
        <f t="shared" si="4"/>
        <v>0</v>
      </c>
      <c r="S11" s="65">
        <f t="shared" si="4"/>
        <v>0</v>
      </c>
      <c r="T11" s="65">
        <f t="shared" si="4"/>
        <v>0</v>
      </c>
      <c r="U11" s="65">
        <f t="shared" si="4"/>
        <v>0</v>
      </c>
      <c r="V11" s="65">
        <f t="shared" si="2"/>
        <v>0</v>
      </c>
      <c r="W11" s="65">
        <f t="shared" si="2"/>
        <v>589</v>
      </c>
      <c r="X11" s="35"/>
    </row>
    <row r="12" spans="1:24" ht="34.5" customHeight="1" x14ac:dyDescent="0.25">
      <c r="A12" s="36"/>
      <c r="B12" s="83" t="s">
        <v>14</v>
      </c>
      <c r="C12" s="21" t="s">
        <v>2</v>
      </c>
      <c r="D12" s="66">
        <f>ESNCACU!D12</f>
        <v>18</v>
      </c>
      <c r="E12" s="66">
        <f>ESNCACU!E12</f>
        <v>0</v>
      </c>
      <c r="F12" s="66">
        <f>ESNCACU!F12</f>
        <v>0</v>
      </c>
      <c r="G12" s="66">
        <f>ESNCACU!G12</f>
        <v>0</v>
      </c>
      <c r="H12" s="66">
        <f>ESNCACU!H12</f>
        <v>0</v>
      </c>
      <c r="I12" s="66">
        <f>ESNCACU!I12</f>
        <v>0</v>
      </c>
      <c r="J12" s="66">
        <f>ESNCACU!J12</f>
        <v>0</v>
      </c>
      <c r="K12" s="66">
        <f>ESNCACU!K12</f>
        <v>9</v>
      </c>
      <c r="L12" s="66">
        <f>ESNCACU!L12</f>
        <v>0</v>
      </c>
      <c r="M12" s="66">
        <v>0</v>
      </c>
      <c r="N12" s="66">
        <v>0</v>
      </c>
      <c r="O12" s="66">
        <v>0</v>
      </c>
      <c r="P12" s="66">
        <v>0</v>
      </c>
      <c r="Q12" s="66"/>
      <c r="R12" s="66">
        <v>0</v>
      </c>
      <c r="S12" s="66">
        <v>0</v>
      </c>
      <c r="T12" s="66"/>
      <c r="U12" s="66"/>
      <c r="V12" s="66"/>
      <c r="W12" s="66"/>
      <c r="X12" s="35"/>
    </row>
    <row r="13" spans="1:24" ht="34.5" customHeight="1" x14ac:dyDescent="0.25">
      <c r="A13" s="36"/>
      <c r="B13" s="83"/>
      <c r="C13" s="21" t="s">
        <v>3</v>
      </c>
      <c r="D13" s="66">
        <f>ESNCACU!D13</f>
        <v>2</v>
      </c>
      <c r="E13" s="67">
        <f>ESNCACU!E13</f>
        <v>0</v>
      </c>
      <c r="F13" s="66">
        <f>ESNCACU!F13</f>
        <v>0</v>
      </c>
      <c r="G13" s="68"/>
      <c r="H13" s="66">
        <f>ESNCACU!H13</f>
        <v>0</v>
      </c>
      <c r="I13" s="68"/>
      <c r="J13" s="68"/>
      <c r="K13" s="66">
        <f>ESNCACU!K13</f>
        <v>9</v>
      </c>
      <c r="L13" s="66">
        <f>ESNCACU!L13</f>
        <v>0</v>
      </c>
      <c r="M13" s="68"/>
      <c r="N13" s="68"/>
      <c r="O13" s="68"/>
      <c r="P13" s="68"/>
      <c r="Q13" s="68"/>
      <c r="R13" s="68"/>
      <c r="S13" s="68"/>
      <c r="T13" s="68"/>
      <c r="U13" s="68"/>
      <c r="V13" s="67"/>
      <c r="W13" s="66">
        <v>6</v>
      </c>
      <c r="X13" s="35"/>
    </row>
    <row r="14" spans="1:24" ht="34.5" customHeight="1" x14ac:dyDescent="0.25">
      <c r="A14" s="36"/>
      <c r="B14" s="83" t="s">
        <v>59</v>
      </c>
      <c r="C14" s="21" t="s">
        <v>2</v>
      </c>
      <c r="D14" s="66">
        <v>125</v>
      </c>
      <c r="E14" s="67">
        <v>1</v>
      </c>
      <c r="F14" s="66">
        <v>0</v>
      </c>
      <c r="G14" s="66">
        <v>0</v>
      </c>
      <c r="H14" s="66">
        <v>0</v>
      </c>
      <c r="I14" s="66">
        <v>0</v>
      </c>
      <c r="J14" s="66">
        <v>0</v>
      </c>
      <c r="K14" s="66">
        <v>80</v>
      </c>
      <c r="L14" s="66">
        <v>0</v>
      </c>
      <c r="M14" s="66">
        <v>0</v>
      </c>
      <c r="N14" s="66">
        <v>0</v>
      </c>
      <c r="O14" s="66">
        <v>0</v>
      </c>
      <c r="P14" s="66">
        <v>0</v>
      </c>
      <c r="Q14" s="66"/>
      <c r="R14" s="66">
        <v>0</v>
      </c>
      <c r="S14" s="66">
        <v>0</v>
      </c>
      <c r="T14" s="66"/>
      <c r="U14" s="66"/>
      <c r="V14" s="66"/>
      <c r="W14" s="66"/>
      <c r="X14" s="35"/>
    </row>
    <row r="15" spans="1:24" ht="34.5" customHeight="1" x14ac:dyDescent="0.25">
      <c r="A15" s="36"/>
      <c r="B15" s="83"/>
      <c r="C15" s="21" t="s">
        <v>3</v>
      </c>
      <c r="D15" s="66">
        <v>165</v>
      </c>
      <c r="E15" s="67">
        <v>0</v>
      </c>
      <c r="F15" s="66">
        <v>0</v>
      </c>
      <c r="G15" s="68"/>
      <c r="H15" s="66">
        <v>0</v>
      </c>
      <c r="I15" s="68"/>
      <c r="J15" s="68"/>
      <c r="K15" s="66">
        <v>217</v>
      </c>
      <c r="L15" s="66">
        <v>0</v>
      </c>
      <c r="M15" s="68"/>
      <c r="N15" s="68"/>
      <c r="O15" s="68"/>
      <c r="P15" s="68"/>
      <c r="Q15" s="68"/>
      <c r="R15" s="68"/>
      <c r="S15" s="68"/>
      <c r="T15" s="68"/>
      <c r="U15" s="68"/>
      <c r="V15" s="66"/>
      <c r="W15" s="66">
        <v>150</v>
      </c>
      <c r="X15" s="35"/>
    </row>
    <row r="16" spans="1:24" ht="34.5" customHeight="1" x14ac:dyDescent="0.25">
      <c r="A16" s="36"/>
      <c r="B16" s="101" t="s">
        <v>60</v>
      </c>
      <c r="C16" s="21" t="s">
        <v>2</v>
      </c>
      <c r="D16" s="66">
        <v>48</v>
      </c>
      <c r="E16" s="67">
        <v>1</v>
      </c>
      <c r="F16" s="66">
        <v>0</v>
      </c>
      <c r="G16" s="66">
        <v>0</v>
      </c>
      <c r="H16" s="66">
        <v>0</v>
      </c>
      <c r="I16" s="66">
        <v>0</v>
      </c>
      <c r="J16" s="66">
        <v>0</v>
      </c>
      <c r="K16" s="66">
        <v>31</v>
      </c>
      <c r="L16" s="66">
        <v>0</v>
      </c>
      <c r="M16" s="66">
        <v>0</v>
      </c>
      <c r="N16" s="66">
        <v>0</v>
      </c>
      <c r="O16" s="66">
        <v>0</v>
      </c>
      <c r="P16" s="66">
        <v>0</v>
      </c>
      <c r="Q16" s="66"/>
      <c r="R16" s="66">
        <v>0</v>
      </c>
      <c r="S16" s="66">
        <v>0</v>
      </c>
      <c r="T16" s="66"/>
      <c r="U16" s="66"/>
      <c r="V16" s="66"/>
      <c r="W16" s="66"/>
      <c r="X16" s="35"/>
    </row>
    <row r="17" spans="1:24" ht="34.5" customHeight="1" x14ac:dyDescent="0.25">
      <c r="A17" s="36"/>
      <c r="B17" s="102"/>
      <c r="C17" s="21" t="s">
        <v>3</v>
      </c>
      <c r="D17" s="66">
        <v>204</v>
      </c>
      <c r="E17" s="67">
        <v>0</v>
      </c>
      <c r="F17" s="66">
        <v>0</v>
      </c>
      <c r="G17" s="68"/>
      <c r="H17" s="66">
        <v>0</v>
      </c>
      <c r="I17" s="68"/>
      <c r="J17" s="68"/>
      <c r="K17" s="66">
        <v>227</v>
      </c>
      <c r="L17" s="66">
        <v>1</v>
      </c>
      <c r="M17" s="68"/>
      <c r="N17" s="68"/>
      <c r="O17" s="68"/>
      <c r="P17" s="68"/>
      <c r="Q17" s="68"/>
      <c r="R17" s="68"/>
      <c r="S17" s="68"/>
      <c r="T17" s="68"/>
      <c r="U17" s="68"/>
      <c r="V17" s="66"/>
      <c r="W17" s="66">
        <v>130</v>
      </c>
      <c r="X17" s="35"/>
    </row>
    <row r="18" spans="1:24" ht="34.5" customHeight="1" x14ac:dyDescent="0.25">
      <c r="A18" s="36"/>
      <c r="B18" s="83" t="s">
        <v>19</v>
      </c>
      <c r="C18" s="21" t="s">
        <v>2</v>
      </c>
      <c r="D18" s="66">
        <f>ESNCACU!D16</f>
        <v>117</v>
      </c>
      <c r="E18" s="67">
        <f>ESNCACU!E16</f>
        <v>0</v>
      </c>
      <c r="F18" s="66">
        <f>ESNCACU!F16</f>
        <v>116</v>
      </c>
      <c r="G18" s="66">
        <f>ESNCACU!G16</f>
        <v>1</v>
      </c>
      <c r="H18" s="66">
        <f>ESNCACU!H16</f>
        <v>0</v>
      </c>
      <c r="I18" s="66">
        <f>ESNCACU!I16</f>
        <v>0</v>
      </c>
      <c r="J18" s="66">
        <f>ESNCACU!J16</f>
        <v>0</v>
      </c>
      <c r="K18" s="66">
        <f>ESNCACU!K16</f>
        <v>58</v>
      </c>
      <c r="L18" s="66">
        <f>ESNCACU!L16</f>
        <v>0</v>
      </c>
      <c r="M18" s="66">
        <f>ESNCACU!M16</f>
        <v>0</v>
      </c>
      <c r="N18" s="66">
        <f>ESNCACU!N16</f>
        <v>0</v>
      </c>
      <c r="O18" s="66">
        <f>ESNCACU!O16</f>
        <v>0</v>
      </c>
      <c r="P18" s="66">
        <f>ESNCACU!P16</f>
        <v>0</v>
      </c>
      <c r="Q18" s="66"/>
      <c r="R18" s="66">
        <f>ESNCACU!R16</f>
        <v>0</v>
      </c>
      <c r="S18" s="66">
        <f>ESNCACU!S16</f>
        <v>0</v>
      </c>
      <c r="T18" s="66"/>
      <c r="U18" s="66"/>
      <c r="V18" s="66"/>
      <c r="W18" s="66"/>
      <c r="X18" s="35"/>
    </row>
    <row r="19" spans="1:24" ht="34.5" customHeight="1" x14ac:dyDescent="0.25">
      <c r="A19" s="36"/>
      <c r="B19" s="83"/>
      <c r="C19" s="21" t="s">
        <v>3</v>
      </c>
      <c r="D19" s="66">
        <f>ESNCACU!D17</f>
        <v>443</v>
      </c>
      <c r="E19" s="67">
        <f>ESNCACU!E17</f>
        <v>0</v>
      </c>
      <c r="F19" s="66">
        <f>ESNCACU!F17</f>
        <v>279</v>
      </c>
      <c r="G19" s="68"/>
      <c r="H19" s="66">
        <f>ESNCACU!H17</f>
        <v>0</v>
      </c>
      <c r="I19" s="68"/>
      <c r="J19" s="68"/>
      <c r="K19" s="66">
        <f>ESNCACU!K17</f>
        <v>525</v>
      </c>
      <c r="L19" s="66">
        <f>ESNCACU!L17</f>
        <v>3</v>
      </c>
      <c r="M19" s="68"/>
      <c r="N19" s="68"/>
      <c r="O19" s="68"/>
      <c r="P19" s="68"/>
      <c r="Q19" s="68"/>
      <c r="R19" s="68"/>
      <c r="S19" s="68"/>
      <c r="T19" s="68"/>
      <c r="U19" s="68"/>
      <c r="V19" s="66"/>
      <c r="W19" s="66">
        <v>259</v>
      </c>
      <c r="X19" s="35"/>
    </row>
    <row r="20" spans="1:24" ht="34.5" customHeight="1" x14ac:dyDescent="0.25">
      <c r="A20" s="36"/>
      <c r="B20" s="101" t="s">
        <v>20</v>
      </c>
      <c r="C20" s="21" t="s">
        <v>2</v>
      </c>
      <c r="D20" s="66">
        <f>ESNCACU!D18</f>
        <v>9</v>
      </c>
      <c r="E20" s="67">
        <f>ESNCACU!E18</f>
        <v>0</v>
      </c>
      <c r="F20" s="66">
        <f>ESNCACU!F18</f>
        <v>0</v>
      </c>
      <c r="G20" s="66">
        <f>ESNCACU!G18</f>
        <v>0</v>
      </c>
      <c r="H20" s="66">
        <f>ESNCACU!H18</f>
        <v>0</v>
      </c>
      <c r="I20" s="66">
        <f>ESNCACU!I18</f>
        <v>0</v>
      </c>
      <c r="J20" s="66">
        <f>ESNCACU!J18</f>
        <v>0</v>
      </c>
      <c r="K20" s="66">
        <f>ESNCACU!K18</f>
        <v>8</v>
      </c>
      <c r="L20" s="66">
        <f>ESNCACU!L18</f>
        <v>0</v>
      </c>
      <c r="M20" s="66">
        <f>ESNCACU!M18</f>
        <v>0</v>
      </c>
      <c r="N20" s="66">
        <f>ESNCACU!N18</f>
        <v>0</v>
      </c>
      <c r="O20" s="66">
        <f>ESNCACU!O18</f>
        <v>0</v>
      </c>
      <c r="P20" s="66">
        <f>ESNCACU!P18</f>
        <v>0</v>
      </c>
      <c r="Q20" s="66"/>
      <c r="R20" s="66">
        <f>ESNCACU!R18</f>
        <v>0</v>
      </c>
      <c r="S20" s="66">
        <f>ESNCACU!S18</f>
        <v>0</v>
      </c>
      <c r="T20" s="66"/>
      <c r="U20" s="66"/>
      <c r="V20" s="66"/>
      <c r="W20" s="66"/>
      <c r="X20" s="35"/>
    </row>
    <row r="21" spans="1:24" ht="34.5" customHeight="1" x14ac:dyDescent="0.25">
      <c r="A21" s="36"/>
      <c r="B21" s="102"/>
      <c r="C21" s="21" t="s">
        <v>3</v>
      </c>
      <c r="D21" s="66">
        <f>ESNCACU!D19</f>
        <v>67</v>
      </c>
      <c r="E21" s="67">
        <f>ESNCACU!E19</f>
        <v>0</v>
      </c>
      <c r="F21" s="66">
        <f>ESNCACU!F19</f>
        <v>0</v>
      </c>
      <c r="G21" s="68"/>
      <c r="H21" s="66">
        <f>ESNCACU!H19</f>
        <v>0</v>
      </c>
      <c r="I21" s="68"/>
      <c r="J21" s="68"/>
      <c r="K21" s="66">
        <f>ESNCACU!K19</f>
        <v>72</v>
      </c>
      <c r="L21" s="66">
        <f>ESNCACU!L19</f>
        <v>0</v>
      </c>
      <c r="M21" s="68"/>
      <c r="N21" s="68"/>
      <c r="O21" s="68"/>
      <c r="P21" s="68"/>
      <c r="Q21" s="68"/>
      <c r="R21" s="68"/>
      <c r="S21" s="68"/>
      <c r="T21" s="68"/>
      <c r="U21" s="68"/>
      <c r="V21" s="66"/>
      <c r="W21" s="66">
        <v>34</v>
      </c>
      <c r="X21" s="35"/>
    </row>
    <row r="22" spans="1:24" ht="34.5" customHeight="1" x14ac:dyDescent="0.25">
      <c r="A22" s="36"/>
      <c r="B22" s="101" t="s">
        <v>61</v>
      </c>
      <c r="C22" s="21" t="s">
        <v>2</v>
      </c>
      <c r="D22" s="66">
        <v>4</v>
      </c>
      <c r="E22" s="67">
        <v>0</v>
      </c>
      <c r="F22" s="67">
        <v>0</v>
      </c>
      <c r="G22" s="67">
        <v>0</v>
      </c>
      <c r="H22" s="67">
        <v>0</v>
      </c>
      <c r="I22" s="67">
        <v>0</v>
      </c>
      <c r="J22" s="67">
        <v>0</v>
      </c>
      <c r="K22" s="67">
        <v>1</v>
      </c>
      <c r="L22" s="67">
        <v>0</v>
      </c>
      <c r="M22" s="67">
        <v>0</v>
      </c>
      <c r="N22" s="67">
        <v>0</v>
      </c>
      <c r="O22" s="67">
        <v>0</v>
      </c>
      <c r="P22" s="67">
        <v>0</v>
      </c>
      <c r="Q22" s="67"/>
      <c r="R22" s="67">
        <v>0</v>
      </c>
      <c r="S22" s="67">
        <v>0</v>
      </c>
      <c r="T22" s="67"/>
      <c r="U22" s="66"/>
      <c r="V22" s="66"/>
      <c r="W22" s="66"/>
      <c r="X22" s="35"/>
    </row>
    <row r="23" spans="1:24" ht="34.5" customHeight="1" x14ac:dyDescent="0.25">
      <c r="A23" s="36"/>
      <c r="B23" s="102"/>
      <c r="C23" s="21" t="s">
        <v>3</v>
      </c>
      <c r="D23" s="66">
        <v>19</v>
      </c>
      <c r="E23" s="67">
        <v>0</v>
      </c>
      <c r="F23" s="67">
        <v>0</v>
      </c>
      <c r="G23" s="68"/>
      <c r="H23" s="67">
        <v>0</v>
      </c>
      <c r="I23" s="68"/>
      <c r="J23" s="68"/>
      <c r="K23" s="67">
        <v>21</v>
      </c>
      <c r="L23" s="67">
        <v>0</v>
      </c>
      <c r="M23" s="68"/>
      <c r="N23" s="68"/>
      <c r="O23" s="68"/>
      <c r="P23" s="68"/>
      <c r="Q23" s="68"/>
      <c r="R23" s="68"/>
      <c r="S23" s="68"/>
      <c r="T23" s="67"/>
      <c r="U23" s="66"/>
      <c r="V23" s="66"/>
      <c r="W23" s="66">
        <v>7</v>
      </c>
      <c r="X23" s="35"/>
    </row>
    <row r="24" spans="1:24" ht="34.5" customHeight="1" x14ac:dyDescent="0.25">
      <c r="A24" s="36"/>
      <c r="B24" s="101" t="s">
        <v>62</v>
      </c>
      <c r="C24" s="21" t="s">
        <v>2</v>
      </c>
      <c r="D24" s="66">
        <v>1</v>
      </c>
      <c r="E24" s="67">
        <v>0</v>
      </c>
      <c r="F24" s="67">
        <v>0</v>
      </c>
      <c r="G24" s="67">
        <v>0</v>
      </c>
      <c r="H24" s="67">
        <v>0</v>
      </c>
      <c r="I24" s="67">
        <v>0</v>
      </c>
      <c r="J24" s="67">
        <v>0</v>
      </c>
      <c r="K24" s="67">
        <v>0</v>
      </c>
      <c r="L24" s="67">
        <v>0</v>
      </c>
      <c r="M24" s="67">
        <v>0</v>
      </c>
      <c r="N24" s="67">
        <v>0</v>
      </c>
      <c r="O24" s="67">
        <v>0</v>
      </c>
      <c r="P24" s="67">
        <v>0</v>
      </c>
      <c r="Q24" s="67"/>
      <c r="R24" s="67">
        <v>0</v>
      </c>
      <c r="S24" s="67">
        <v>0</v>
      </c>
      <c r="T24" s="67"/>
      <c r="U24" s="66"/>
      <c r="V24" s="66"/>
      <c r="W24" s="66"/>
      <c r="X24" s="35"/>
    </row>
    <row r="25" spans="1:24" ht="34.5" customHeight="1" x14ac:dyDescent="0.25">
      <c r="A25" s="36"/>
      <c r="B25" s="102"/>
      <c r="C25" s="21" t="s">
        <v>3</v>
      </c>
      <c r="D25" s="66">
        <v>5</v>
      </c>
      <c r="E25" s="67">
        <v>0</v>
      </c>
      <c r="F25" s="67">
        <v>0</v>
      </c>
      <c r="G25" s="68"/>
      <c r="H25" s="67">
        <v>0</v>
      </c>
      <c r="I25" s="68"/>
      <c r="J25" s="68"/>
      <c r="K25" s="67">
        <v>6</v>
      </c>
      <c r="L25" s="67">
        <v>0</v>
      </c>
      <c r="M25" s="68"/>
      <c r="N25" s="68"/>
      <c r="O25" s="68"/>
      <c r="P25" s="68"/>
      <c r="Q25" s="68"/>
      <c r="R25" s="68"/>
      <c r="S25" s="68"/>
      <c r="T25" s="67"/>
      <c r="U25" s="66"/>
      <c r="V25" s="66"/>
      <c r="W25" s="66">
        <v>3</v>
      </c>
      <c r="X25" s="35"/>
    </row>
    <row r="26" spans="1:24" ht="34.5" customHeight="1" x14ac:dyDescent="0.35">
      <c r="A26" s="34"/>
      <c r="B26" s="87" t="s">
        <v>4</v>
      </c>
      <c r="C26" s="87"/>
      <c r="D26" s="66">
        <f>ESNCACU!D24</f>
        <v>250</v>
      </c>
      <c r="E26" s="67">
        <f>ESNCACU!E24</f>
        <v>0</v>
      </c>
      <c r="F26" s="67">
        <f>ESNCACU!F24</f>
        <v>5</v>
      </c>
      <c r="G26" s="67">
        <f>ESNCACU!G24</f>
        <v>0</v>
      </c>
      <c r="H26" s="67">
        <f>ESNCACU!H24</f>
        <v>0</v>
      </c>
      <c r="I26" s="67">
        <f>ESNCACU!I24</f>
        <v>0</v>
      </c>
      <c r="J26" s="67">
        <f>ESNCACU!J24</f>
        <v>0</v>
      </c>
      <c r="K26" s="67">
        <f>ESNCACU!K24</f>
        <v>231</v>
      </c>
      <c r="L26" s="67">
        <f>ESNCACU!L24</f>
        <v>0</v>
      </c>
      <c r="M26" s="67"/>
      <c r="N26" s="67"/>
      <c r="O26" s="67"/>
      <c r="P26" s="67"/>
      <c r="Q26" s="67"/>
      <c r="R26" s="67"/>
      <c r="S26" s="67"/>
      <c r="T26" s="67"/>
      <c r="U26" s="66"/>
      <c r="V26" s="69"/>
      <c r="W26" s="69"/>
      <c r="X26" s="35"/>
    </row>
    <row r="27" spans="1:24" ht="16.5" customHeight="1" x14ac:dyDescent="0.3">
      <c r="A27" s="34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9"/>
      <c r="P27" s="2"/>
      <c r="Q27" s="2"/>
      <c r="R27" s="2"/>
      <c r="S27" s="2"/>
      <c r="T27" s="2"/>
      <c r="U27" s="2"/>
      <c r="V27" s="2"/>
      <c r="W27" s="2"/>
      <c r="X27" s="35"/>
    </row>
    <row r="28" spans="1:24" ht="45.75" customHeight="1" x14ac:dyDescent="0.2">
      <c r="A28" s="34"/>
      <c r="B28" s="88" t="s">
        <v>33</v>
      </c>
      <c r="C28" s="89"/>
      <c r="D28" s="90"/>
      <c r="E28" s="2"/>
      <c r="F28" s="2"/>
      <c r="G28" s="91" t="s">
        <v>16</v>
      </c>
      <c r="H28" s="91"/>
      <c r="I28" s="85" t="s">
        <v>14</v>
      </c>
      <c r="J28" s="85"/>
      <c r="K28" s="85" t="s">
        <v>46</v>
      </c>
      <c r="L28" s="85"/>
      <c r="M28" s="85" t="s">
        <v>19</v>
      </c>
      <c r="N28" s="85"/>
      <c r="O28" s="85" t="s">
        <v>20</v>
      </c>
      <c r="P28" s="85"/>
      <c r="Q28" s="85" t="s">
        <v>34</v>
      </c>
      <c r="R28" s="85"/>
      <c r="S28" s="85" t="s">
        <v>1</v>
      </c>
      <c r="T28" s="85"/>
      <c r="U28" s="22"/>
      <c r="V28" s="2"/>
      <c r="W28" s="2"/>
      <c r="X28" s="35"/>
    </row>
    <row r="29" spans="1:24" ht="37.5" customHeight="1" x14ac:dyDescent="0.2">
      <c r="A29" s="34"/>
      <c r="B29" s="47" t="s">
        <v>5</v>
      </c>
      <c r="C29" s="47" t="s">
        <v>55</v>
      </c>
      <c r="D29" s="59">
        <f>ESNCACU!D27</f>
        <v>2</v>
      </c>
      <c r="E29" s="2"/>
      <c r="F29" s="2"/>
      <c r="G29" s="91"/>
      <c r="H29" s="91"/>
      <c r="I29" s="46" t="s">
        <v>17</v>
      </c>
      <c r="J29" s="46" t="s">
        <v>18</v>
      </c>
      <c r="K29" s="46" t="s">
        <v>17</v>
      </c>
      <c r="L29" s="46" t="s">
        <v>18</v>
      </c>
      <c r="M29" s="46" t="s">
        <v>17</v>
      </c>
      <c r="N29" s="46" t="s">
        <v>18</v>
      </c>
      <c r="O29" s="46" t="s">
        <v>17</v>
      </c>
      <c r="P29" s="46" t="s">
        <v>18</v>
      </c>
      <c r="Q29" s="46" t="s">
        <v>17</v>
      </c>
      <c r="R29" s="46" t="s">
        <v>18</v>
      </c>
      <c r="S29" s="46" t="s">
        <v>17</v>
      </c>
      <c r="T29" s="46" t="s">
        <v>18</v>
      </c>
      <c r="U29" s="2"/>
      <c r="V29" s="2"/>
      <c r="W29" s="2"/>
      <c r="X29" s="35"/>
    </row>
    <row r="30" spans="1:24" ht="41.25" customHeight="1" x14ac:dyDescent="0.2">
      <c r="A30" s="34"/>
      <c r="B30" s="84" t="s">
        <v>6</v>
      </c>
      <c r="C30" s="47" t="s">
        <v>56</v>
      </c>
      <c r="D30" s="59">
        <f>ESNCACU!D28</f>
        <v>0</v>
      </c>
      <c r="E30" s="2"/>
      <c r="F30" s="2"/>
      <c r="G30" s="75" t="s">
        <v>30</v>
      </c>
      <c r="H30" s="75"/>
      <c r="I30" s="66">
        <f>ESNCACU!I28</f>
        <v>42</v>
      </c>
      <c r="J30" s="66">
        <f>ESNCACU!J28</f>
        <v>0</v>
      </c>
      <c r="K30" s="66">
        <f>ESNCACU!K28</f>
        <v>1194</v>
      </c>
      <c r="L30" s="66">
        <f>ESNCACU!L28</f>
        <v>0</v>
      </c>
      <c r="M30" s="66">
        <f>ESNCACU!M28</f>
        <v>1065</v>
      </c>
      <c r="N30" s="66">
        <f>ESNCACU!N28</f>
        <v>0</v>
      </c>
      <c r="O30" s="66">
        <f>ESNCACU!O28</f>
        <v>127</v>
      </c>
      <c r="P30" s="66">
        <f>ESNCACU!P28</f>
        <v>0</v>
      </c>
      <c r="Q30" s="66">
        <f>ESNCACU!Q28</f>
        <v>54</v>
      </c>
      <c r="R30" s="66">
        <f>ESNCACU!R28</f>
        <v>0</v>
      </c>
      <c r="S30" s="70">
        <f>SUM(I30+K30+M30+O30+Q30)</f>
        <v>2482</v>
      </c>
      <c r="T30" s="70">
        <f>SUM(J30+L30+N30+P30+R30)</f>
        <v>0</v>
      </c>
      <c r="U30" s="2"/>
      <c r="V30" s="2"/>
      <c r="W30" s="2"/>
      <c r="X30" s="35"/>
    </row>
    <row r="31" spans="1:24" ht="41.25" customHeight="1" x14ac:dyDescent="0.2">
      <c r="A31" s="34"/>
      <c r="B31" s="84"/>
      <c r="C31" s="47" t="s">
        <v>57</v>
      </c>
      <c r="D31" s="59">
        <f>ESNCACU!D29</f>
        <v>0</v>
      </c>
      <c r="E31" s="2"/>
      <c r="F31" s="2"/>
      <c r="G31" s="75" t="s">
        <v>27</v>
      </c>
      <c r="H31" s="75"/>
      <c r="I31" s="67">
        <f>ESNCACU!I29</f>
        <v>34</v>
      </c>
      <c r="J31" s="67">
        <f>ESNCACU!J29</f>
        <v>0</v>
      </c>
      <c r="K31" s="67">
        <f>ESNCACU!K29</f>
        <v>879</v>
      </c>
      <c r="L31" s="66">
        <f>ESNCACU!L29</f>
        <v>0</v>
      </c>
      <c r="M31" s="66">
        <f>ESNCACU!M29</f>
        <v>818</v>
      </c>
      <c r="N31" s="66">
        <f>ESNCACU!N29</f>
        <v>0</v>
      </c>
      <c r="O31" s="66">
        <f>ESNCACU!O29</f>
        <v>107</v>
      </c>
      <c r="P31" s="66">
        <f>ESNCACU!P29</f>
        <v>0</v>
      </c>
      <c r="Q31" s="66">
        <f>ESNCACU!Q29</f>
        <v>60</v>
      </c>
      <c r="R31" s="66">
        <f>ESNCACU!R29</f>
        <v>0</v>
      </c>
      <c r="S31" s="70">
        <f t="shared" ref="S31:T35" si="5">SUM(I31+K31+M31+O31+Q31)</f>
        <v>1898</v>
      </c>
      <c r="T31" s="70">
        <f t="shared" si="5"/>
        <v>0</v>
      </c>
      <c r="U31" s="2"/>
      <c r="V31" s="2"/>
      <c r="W31" s="2"/>
      <c r="X31" s="35"/>
    </row>
    <row r="32" spans="1:24" ht="41.25" customHeight="1" x14ac:dyDescent="0.2">
      <c r="A32" s="34"/>
      <c r="B32" s="84"/>
      <c r="C32" s="47" t="s">
        <v>58</v>
      </c>
      <c r="D32" s="71">
        <f>ESNCACU!D30</f>
        <v>0</v>
      </c>
      <c r="E32" s="2"/>
      <c r="F32" s="2"/>
      <c r="G32" s="75" t="s">
        <v>28</v>
      </c>
      <c r="H32" s="75"/>
      <c r="I32" s="66">
        <f>ESNCACU!I30</f>
        <v>0</v>
      </c>
      <c r="J32" s="66">
        <f>ESNCACU!J30</f>
        <v>10</v>
      </c>
      <c r="K32" s="66">
        <f>ESNCACU!K30</f>
        <v>0</v>
      </c>
      <c r="L32" s="66">
        <f>ESNCACU!L30</f>
        <v>166</v>
      </c>
      <c r="M32" s="66">
        <f>ESNCACU!M30</f>
        <v>0</v>
      </c>
      <c r="N32" s="66">
        <f>ESNCACU!N30</f>
        <v>258</v>
      </c>
      <c r="O32" s="66">
        <f>ESNCACU!O30</f>
        <v>0</v>
      </c>
      <c r="P32" s="66">
        <f>ESNCACU!P30</f>
        <v>110</v>
      </c>
      <c r="Q32" s="66">
        <f>ESNCACU!Q30</f>
        <v>0</v>
      </c>
      <c r="R32" s="66">
        <f>ESNCACU!R30</f>
        <v>103</v>
      </c>
      <c r="S32" s="70">
        <f t="shared" si="5"/>
        <v>0</v>
      </c>
      <c r="T32" s="70">
        <f t="shared" si="5"/>
        <v>647</v>
      </c>
      <c r="U32" s="2"/>
      <c r="V32" s="2"/>
      <c r="W32" s="2"/>
      <c r="X32" s="35"/>
    </row>
    <row r="33" spans="1:24" ht="41.25" customHeight="1" x14ac:dyDescent="0.2">
      <c r="A33" s="34"/>
      <c r="B33" s="84" t="s">
        <v>7</v>
      </c>
      <c r="C33" s="84"/>
      <c r="D33" s="65">
        <f>ESNCACU!D31</f>
        <v>0</v>
      </c>
      <c r="E33" s="2"/>
      <c r="F33" s="2"/>
      <c r="G33" s="75" t="s">
        <v>31</v>
      </c>
      <c r="H33" s="75"/>
      <c r="I33" s="66">
        <f>ESNCACU!I31</f>
        <v>53</v>
      </c>
      <c r="J33" s="66">
        <f>ESNCACU!J31</f>
        <v>51</v>
      </c>
      <c r="K33" s="66">
        <f>ESNCACU!K31</f>
        <v>508</v>
      </c>
      <c r="L33" s="66">
        <f>ESNCACU!L31</f>
        <v>142</v>
      </c>
      <c r="M33" s="66">
        <f>ESNCACU!M31</f>
        <v>556</v>
      </c>
      <c r="N33" s="66">
        <f>ESNCACU!N31</f>
        <v>186</v>
      </c>
      <c r="O33" s="66">
        <f>ESNCACU!O31</f>
        <v>67</v>
      </c>
      <c r="P33" s="66">
        <f>ESNCACU!P31</f>
        <v>56</v>
      </c>
      <c r="Q33" s="66">
        <f>ESNCACU!Q31</f>
        <v>62</v>
      </c>
      <c r="R33" s="66">
        <f>ESNCACU!R31</f>
        <v>60</v>
      </c>
      <c r="S33" s="70">
        <f t="shared" si="5"/>
        <v>1246</v>
      </c>
      <c r="T33" s="70">
        <f t="shared" si="5"/>
        <v>495</v>
      </c>
      <c r="U33" s="2"/>
      <c r="V33" s="2"/>
      <c r="W33" s="2"/>
      <c r="X33" s="35"/>
    </row>
    <row r="34" spans="1:24" ht="41.25" customHeight="1" x14ac:dyDescent="0.2">
      <c r="A34" s="34"/>
      <c r="B34" s="2"/>
      <c r="C34" s="2"/>
      <c r="D34" s="60"/>
      <c r="E34" s="2"/>
      <c r="F34" s="2"/>
      <c r="G34" s="75" t="s">
        <v>35</v>
      </c>
      <c r="H34" s="75"/>
      <c r="I34" s="66">
        <f>ESNCACU!I32</f>
        <v>122</v>
      </c>
      <c r="J34" s="66">
        <f>ESNCACU!J32</f>
        <v>103</v>
      </c>
      <c r="K34" s="66">
        <f>ESNCACU!K32</f>
        <v>452</v>
      </c>
      <c r="L34" s="66">
        <f>ESNCACU!L32</f>
        <v>199</v>
      </c>
      <c r="M34" s="66">
        <f>ESNCACU!M32</f>
        <v>440</v>
      </c>
      <c r="N34" s="66">
        <f>ESNCACU!N32</f>
        <v>244</v>
      </c>
      <c r="O34" s="66">
        <f>ESNCACU!O32</f>
        <v>50</v>
      </c>
      <c r="P34" s="66">
        <f>ESNCACU!P32</f>
        <v>64</v>
      </c>
      <c r="Q34" s="66">
        <f>ESNCACU!Q32</f>
        <v>47</v>
      </c>
      <c r="R34" s="66">
        <f>ESNCACU!R32</f>
        <v>58</v>
      </c>
      <c r="S34" s="70">
        <f t="shared" si="5"/>
        <v>1111</v>
      </c>
      <c r="T34" s="70">
        <f t="shared" si="5"/>
        <v>668</v>
      </c>
      <c r="U34" s="2"/>
      <c r="V34" s="2"/>
      <c r="W34" s="2"/>
      <c r="X34" s="35"/>
    </row>
    <row r="35" spans="1:24" ht="62.25" customHeight="1" x14ac:dyDescent="0.2">
      <c r="A35" s="34"/>
      <c r="B35" s="84" t="s">
        <v>50</v>
      </c>
      <c r="C35" s="84"/>
      <c r="D35" s="71">
        <f>ESNCACU!D33</f>
        <v>0</v>
      </c>
      <c r="E35" s="2"/>
      <c r="F35" s="2"/>
      <c r="G35" s="86" t="s">
        <v>41</v>
      </c>
      <c r="H35" s="86"/>
      <c r="I35" s="66">
        <f>ESNCACU!I33</f>
        <v>44</v>
      </c>
      <c r="J35" s="66">
        <f>ESNCACU!J33</f>
        <v>37</v>
      </c>
      <c r="K35" s="66">
        <f>ESNCACU!K33</f>
        <v>200</v>
      </c>
      <c r="L35" s="66">
        <f>ESNCACU!L33</f>
        <v>48</v>
      </c>
      <c r="M35" s="66">
        <f>ESNCACU!M33</f>
        <v>233</v>
      </c>
      <c r="N35" s="66">
        <f>ESNCACU!N33</f>
        <v>95</v>
      </c>
      <c r="O35" s="66">
        <f>ESNCACU!O33</f>
        <v>35</v>
      </c>
      <c r="P35" s="66">
        <f>ESNCACU!P33</f>
        <v>48</v>
      </c>
      <c r="Q35" s="66">
        <f>ESNCACU!Q33</f>
        <v>49</v>
      </c>
      <c r="R35" s="66">
        <f>ESNCACU!R33</f>
        <v>58</v>
      </c>
      <c r="S35" s="70">
        <f t="shared" si="5"/>
        <v>561</v>
      </c>
      <c r="T35" s="70">
        <f t="shared" si="5"/>
        <v>286</v>
      </c>
      <c r="U35" s="2"/>
      <c r="V35" s="2"/>
      <c r="W35" s="2"/>
      <c r="X35" s="35"/>
    </row>
    <row r="36" spans="1:24" ht="47.25" customHeight="1" x14ac:dyDescent="0.25">
      <c r="A36" s="36"/>
      <c r="B36" s="84" t="s">
        <v>49</v>
      </c>
      <c r="C36" s="84"/>
      <c r="D36" s="71">
        <f>ESNCACU!D34</f>
        <v>0</v>
      </c>
      <c r="E36" s="10"/>
      <c r="F36" s="14"/>
      <c r="G36" s="14"/>
      <c r="H36" s="15"/>
      <c r="I36" s="15"/>
      <c r="J36" s="23"/>
      <c r="K36" s="16"/>
      <c r="L36" s="16"/>
      <c r="M36" s="15"/>
      <c r="N36" s="15"/>
      <c r="O36" s="23"/>
      <c r="P36" s="16"/>
      <c r="Q36" s="16"/>
      <c r="R36" s="16"/>
      <c r="S36" s="24"/>
      <c r="T36" s="24"/>
      <c r="U36" s="11"/>
      <c r="V36" s="2"/>
      <c r="W36" s="2"/>
      <c r="X36" s="35"/>
    </row>
    <row r="37" spans="1:24" ht="73.5" customHeight="1" x14ac:dyDescent="0.25">
      <c r="A37" s="34"/>
      <c r="B37" s="2"/>
      <c r="C37" s="2"/>
      <c r="D37" s="58"/>
      <c r="E37" s="3"/>
      <c r="F37" s="2"/>
      <c r="G37" s="82" t="s">
        <v>10</v>
      </c>
      <c r="H37" s="82"/>
      <c r="I37" s="83" t="s">
        <v>30</v>
      </c>
      <c r="J37" s="83"/>
      <c r="K37" s="83" t="s">
        <v>27</v>
      </c>
      <c r="L37" s="83"/>
      <c r="M37" s="83" t="s">
        <v>28</v>
      </c>
      <c r="N37" s="83"/>
      <c r="O37" s="83" t="s">
        <v>35</v>
      </c>
      <c r="P37" s="83"/>
      <c r="Q37" s="83" t="s">
        <v>31</v>
      </c>
      <c r="R37" s="83"/>
      <c r="S37" s="76" t="s">
        <v>41</v>
      </c>
      <c r="T37" s="77"/>
      <c r="U37" s="45" t="s">
        <v>1</v>
      </c>
      <c r="V37" s="14"/>
      <c r="W37" s="2"/>
      <c r="X37" s="35"/>
    </row>
    <row r="38" spans="1:24" ht="37.5" customHeight="1" x14ac:dyDescent="0.25">
      <c r="A38" s="34"/>
      <c r="B38" s="78" t="s">
        <v>15</v>
      </c>
      <c r="C38" s="79"/>
      <c r="D38" s="57"/>
      <c r="E38" s="3"/>
      <c r="F38" s="2"/>
      <c r="G38" s="75" t="s">
        <v>48</v>
      </c>
      <c r="H38" s="75"/>
      <c r="I38" s="97">
        <f>ESNCACU!I36:J36</f>
        <v>28</v>
      </c>
      <c r="J38" s="98"/>
      <c r="K38" s="97">
        <f>ESNCACU!K36:L36</f>
        <v>26</v>
      </c>
      <c r="L38" s="98"/>
      <c r="M38" s="97">
        <f>ESNCACU!M36:N36</f>
        <v>15</v>
      </c>
      <c r="N38" s="98"/>
      <c r="O38" s="97">
        <f>ESNCACU!O36:P36</f>
        <v>28</v>
      </c>
      <c r="P38" s="98"/>
      <c r="Q38" s="97">
        <f>ESNCACU!Q36:R36</f>
        <v>31</v>
      </c>
      <c r="R38" s="98"/>
      <c r="S38" s="97">
        <f>ESNCACU!S36:T36</f>
        <v>18</v>
      </c>
      <c r="T38" s="98"/>
      <c r="U38" s="71">
        <f>SUM(I38:T38)</f>
        <v>146</v>
      </c>
      <c r="V38" s="2"/>
      <c r="W38" s="2"/>
      <c r="X38" s="35"/>
    </row>
    <row r="39" spans="1:24" ht="37.5" customHeight="1" x14ac:dyDescent="0.25">
      <c r="A39" s="34"/>
      <c r="B39" s="11" t="s">
        <v>54</v>
      </c>
      <c r="C39" s="2"/>
      <c r="D39" s="2"/>
      <c r="E39" s="2"/>
      <c r="F39" s="2"/>
      <c r="G39" s="75" t="s">
        <v>47</v>
      </c>
      <c r="H39" s="75"/>
      <c r="I39" s="99">
        <f>ESNCACU!I37:J37</f>
        <v>394</v>
      </c>
      <c r="J39" s="100"/>
      <c r="K39" s="99">
        <f>ESNCACU!K37:L37</f>
        <v>363</v>
      </c>
      <c r="L39" s="100"/>
      <c r="M39" s="99">
        <f>ESNCACU!M37:N37</f>
        <v>180</v>
      </c>
      <c r="N39" s="100"/>
      <c r="O39" s="99">
        <f>ESNCACU!O37:P37</f>
        <v>397</v>
      </c>
      <c r="P39" s="100"/>
      <c r="Q39" s="99">
        <f>ESNCACU!Q37:R37</f>
        <v>364</v>
      </c>
      <c r="R39" s="100"/>
      <c r="S39" s="99">
        <f>ESNCACU!S37:T37</f>
        <v>260</v>
      </c>
      <c r="T39" s="100"/>
      <c r="U39" s="71">
        <f>SUM(I39:T39)</f>
        <v>1958</v>
      </c>
      <c r="V39" s="2"/>
      <c r="W39" s="2"/>
      <c r="X39" s="35"/>
    </row>
    <row r="40" spans="1:24" ht="41.25" customHeight="1" thickBot="1" x14ac:dyDescent="0.3">
      <c r="A40" s="39"/>
      <c r="B40" s="40"/>
      <c r="C40" s="40"/>
      <c r="D40" s="41"/>
      <c r="E40" s="41"/>
      <c r="F40" s="74"/>
      <c r="G40" s="74"/>
      <c r="H40" s="74"/>
      <c r="I40" s="42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3"/>
    </row>
  </sheetData>
  <mergeCells count="61">
    <mergeCell ref="V8:V9"/>
    <mergeCell ref="W8:W9"/>
    <mergeCell ref="B2:U2"/>
    <mergeCell ref="B3:U3"/>
    <mergeCell ref="L4:M4"/>
    <mergeCell ref="K6:M6"/>
    <mergeCell ref="B8:C9"/>
    <mergeCell ref="D8:J8"/>
    <mergeCell ref="K8:N8"/>
    <mergeCell ref="O8:Q8"/>
    <mergeCell ref="R8:S8"/>
    <mergeCell ref="G28:H29"/>
    <mergeCell ref="I28:J28"/>
    <mergeCell ref="B10:B11"/>
    <mergeCell ref="B12:B13"/>
    <mergeCell ref="B18:B19"/>
    <mergeCell ref="B20:B21"/>
    <mergeCell ref="B24:B25"/>
    <mergeCell ref="B26:C26"/>
    <mergeCell ref="B28:D28"/>
    <mergeCell ref="B14:B15"/>
    <mergeCell ref="B16:B17"/>
    <mergeCell ref="B22:B23"/>
    <mergeCell ref="K28:L28"/>
    <mergeCell ref="M28:N28"/>
    <mergeCell ref="O28:P28"/>
    <mergeCell ref="Q28:R28"/>
    <mergeCell ref="S28:T28"/>
    <mergeCell ref="B38:C38"/>
    <mergeCell ref="G37:H37"/>
    <mergeCell ref="B30:B32"/>
    <mergeCell ref="B35:C35"/>
    <mergeCell ref="B36:C36"/>
    <mergeCell ref="I37:J37"/>
    <mergeCell ref="G30:H30"/>
    <mergeCell ref="G31:H31"/>
    <mergeCell ref="G32:H32"/>
    <mergeCell ref="B33:C33"/>
    <mergeCell ref="G33:H33"/>
    <mergeCell ref="G34:H34"/>
    <mergeCell ref="G35:H35"/>
    <mergeCell ref="K37:L37"/>
    <mergeCell ref="M37:N37"/>
    <mergeCell ref="O37:P37"/>
    <mergeCell ref="Q37:R37"/>
    <mergeCell ref="S37:T37"/>
    <mergeCell ref="F40:H40"/>
    <mergeCell ref="Q38:R38"/>
    <mergeCell ref="S38:T38"/>
    <mergeCell ref="G39:H39"/>
    <mergeCell ref="I39:J39"/>
    <mergeCell ref="K39:L39"/>
    <mergeCell ref="M39:N39"/>
    <mergeCell ref="O39:P39"/>
    <mergeCell ref="Q39:R39"/>
    <mergeCell ref="S39:T39"/>
    <mergeCell ref="G38:H38"/>
    <mergeCell ref="I38:J38"/>
    <mergeCell ref="K38:L38"/>
    <mergeCell ref="M38:N38"/>
    <mergeCell ref="O38:P38"/>
  </mergeCells>
  <conditionalFormatting sqref="E13 E15 E17 E19 E21 E23 E25">
    <cfRule type="cellIs" dxfId="1" priority="2" operator="between">
      <formula>1</formula>
      <formula>100</formula>
    </cfRule>
  </conditionalFormatting>
  <conditionalFormatting sqref="N6">
    <cfRule type="cellIs" dxfId="0" priority="1" operator="between">
      <formula>0</formula>
      <formula>0</formula>
    </cfRule>
  </conditionalFormatting>
  <printOptions horizontalCentered="1"/>
  <pageMargins left="0.27559055118110237" right="0.19685039370078741" top="0.43307086614173229" bottom="0.55118110236220474" header="0.31496062992125984" footer="0.31496062992125984"/>
  <pageSetup paperSize="9" scale="33" orientation="landscape" horizontalDpi="4294967294" r:id="rId1"/>
  <headerFooter>
    <oddFooter xml:space="preserve">&amp;L&amp;"-,Negrita"&amp;9ESTADISTICA E INFORMATICA - BVL
FUENTE: HIS 3.05 - HIS+_2015® </oddFooter>
  </headerFooter>
  <drawing r:id="rId2"/>
  <legacyDrawing r:id="rId3"/>
  <oleObjects>
    <mc:AlternateContent xmlns:mc="http://schemas.openxmlformats.org/markup-compatibility/2006">
      <mc:Choice Requires="x14">
        <oleObject shapeId="4097" r:id="rId4">
          <objectPr defaultSize="0" autoPict="0" r:id="rId5">
            <anchor moveWithCells="1" sizeWithCells="1">
              <from>
                <xdr:col>20</xdr:col>
                <xdr:colOff>142875</xdr:colOff>
                <xdr:row>1</xdr:row>
                <xdr:rowOff>200025</xdr:rowOff>
              </from>
              <to>
                <xdr:col>20</xdr:col>
                <xdr:colOff>1447800</xdr:colOff>
                <xdr:row>3</xdr:row>
                <xdr:rowOff>419100</xdr:rowOff>
              </to>
            </anchor>
          </objectPr>
        </oleObject>
      </mc:Choice>
      <mc:Fallback>
        <oleObject shapeId="4097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ESNCACU</vt:lpstr>
      <vt:lpstr>ESN_CACU</vt:lpstr>
      <vt:lpstr>ESN_CACU!Área_de_impresión</vt:lpstr>
      <vt:lpstr>ESNCACU!Área_de_impresión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Est_Brvl</dc:creator>
  <cp:lastModifiedBy>OEI</cp:lastModifiedBy>
  <cp:lastPrinted>2016-03-02T13:55:32Z</cp:lastPrinted>
  <dcterms:created xsi:type="dcterms:W3CDTF">2012-09-04T19:14:20Z</dcterms:created>
  <dcterms:modified xsi:type="dcterms:W3CDTF">2017-11-27T22:54:11Z</dcterms:modified>
</cp:coreProperties>
</file>